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6"/>
  <workbookPr codeName="ThisWorkbook"/>
  <mc:AlternateContent xmlns:mc="http://schemas.openxmlformats.org/markup-compatibility/2006">
    <mc:Choice Requires="x15">
      <x15ac:absPath xmlns:x15ac="http://schemas.microsoft.com/office/spreadsheetml/2010/11/ac" url="\\p5mssrv57\HomeDirectory\lukas.havel\Sport\2023\Dotace\Komise hodnocení\"/>
    </mc:Choice>
  </mc:AlternateContent>
  <xr:revisionPtr revIDLastSave="0" documentId="13_ncr:1_{FD6DAC87-3B03-4A2F-85CF-355960AB358F}" xr6:coauthVersionLast="36" xr6:coauthVersionMax="36" xr10:uidLastSave="{00000000-0000-0000-0000-000000000000}"/>
  <bookViews>
    <workbookView xWindow="0" yWindow="0" windowWidth="28800" windowHeight="12225" xr2:uid="{00000000-000D-0000-FFFF-FFFF00000000}"/>
  </bookViews>
  <sheets>
    <sheet name="Přehled" sheetId="2" r:id="rId1"/>
    <sheet name="Údržba" sheetId="1" r:id="rId2"/>
    <sheet name="Sportujeme" sheetId="3" r:id="rId3"/>
    <sheet name="Rekonstrukce" sheetId="4" r:id="rId4"/>
    <sheet name="Senioři" sheetId="5" r:id="rId5"/>
    <sheet name="Statistika k rozdělení" sheetId="6" r:id="rId6"/>
  </sheets>
  <definedNames>
    <definedName name="_xlnm._FilterDatabase" localSheetId="0" hidden="1">Přehled!$A$3:$D$104</definedName>
  </definedNames>
  <calcPr calcId="191029"/>
</workbook>
</file>

<file path=xl/calcChain.xml><?xml version="1.0" encoding="utf-8"?>
<calcChain xmlns="http://schemas.openxmlformats.org/spreadsheetml/2006/main">
  <c r="C104" i="2" l="1"/>
  <c r="N56" i="3" l="1"/>
  <c r="D96" i="2"/>
  <c r="D93" i="2"/>
  <c r="D89" i="2"/>
  <c r="D87" i="2"/>
  <c r="D81" i="2"/>
  <c r="D78" i="2"/>
  <c r="D76" i="2"/>
  <c r="D73" i="2"/>
  <c r="D67" i="2"/>
  <c r="D65" i="2"/>
  <c r="D63" i="2"/>
  <c r="D56" i="2"/>
  <c r="D53" i="2"/>
  <c r="D47" i="2"/>
  <c r="D42" i="2"/>
  <c r="D38" i="2"/>
  <c r="D36" i="2"/>
  <c r="D32" i="2"/>
  <c r="D26" i="2"/>
  <c r="D22" i="2"/>
  <c r="D18" i="2"/>
  <c r="D16" i="2"/>
  <c r="D13" i="2"/>
  <c r="D9" i="2"/>
  <c r="D6" i="2"/>
  <c r="D4" i="2"/>
  <c r="D104" i="2" l="1"/>
  <c r="N31" i="1" l="1"/>
  <c r="M16" i="5"/>
  <c r="L14" i="4"/>
  <c r="E9" i="6" l="1"/>
  <c r="E10" i="6" s="1"/>
  <c r="D9" i="6"/>
  <c r="D10" i="6" s="1"/>
  <c r="C9" i="6"/>
  <c r="C10" i="6" s="1"/>
  <c r="B9" i="6"/>
  <c r="B10" i="6" s="1"/>
  <c r="F8" i="6"/>
  <c r="F6" i="6"/>
  <c r="L16" i="5"/>
  <c r="E7" i="6" s="1"/>
  <c r="K14" i="4"/>
  <c r="D7" i="6" s="1"/>
  <c r="M56" i="3"/>
  <c r="C7" i="6" s="1"/>
  <c r="M31" i="1"/>
  <c r="B7" i="6" s="1"/>
  <c r="F7" i="6" l="1"/>
  <c r="F9" i="6"/>
  <c r="F10" i="6"/>
</calcChain>
</file>

<file path=xl/sharedStrings.xml><?xml version="1.0" encoding="utf-8"?>
<sst xmlns="http://schemas.openxmlformats.org/spreadsheetml/2006/main" count="861" uniqueCount="622">
  <si>
    <t>Číslo projektu</t>
  </si>
  <si>
    <t>Název</t>
  </si>
  <si>
    <t>Poznámka</t>
  </si>
  <si>
    <t>Žadatel</t>
  </si>
  <si>
    <t>Adresa žadatele</t>
  </si>
  <si>
    <t>Požadovaná částka</t>
  </si>
  <si>
    <t>Počet členů subjektu</t>
  </si>
  <si>
    <t>Místo konání akce/činnosti - název objektu a adresa</t>
  </si>
  <si>
    <t>Předpokládaný počet účastníků akce/činnosti</t>
  </si>
  <si>
    <t>Předpokládaný počet účastníků akce/činnosti s trvalým bydlištěm v Praze 5</t>
  </si>
  <si>
    <t>Údržba a opravy areálu RC Tatra Smíchov</t>
  </si>
  <si>
    <t>Rugby Club Tatra Smíchov, z.s.</t>
  </si>
  <si>
    <t>Štefánikova 1/65, Praha, Hlubočepy (část), 15000</t>
  </si>
  <si>
    <t>Areál Rugby Clubu Tatra Smíchov, Smrčinská ulice, Praha 5</t>
  </si>
  <si>
    <t>Nákup sportovního zařízení pro sportovci judo klubu</t>
  </si>
  <si>
    <t>Sportovní klub YAWARA PRAGUE z.s.</t>
  </si>
  <si>
    <t>02467429</t>
  </si>
  <si>
    <t>Petržílkova 2583/13, Praha, Jinonice (část), 15800</t>
  </si>
  <si>
    <t>ZŠ Kořenského, Kořenského 10, Praha 5,  155 00</t>
  </si>
  <si>
    <t>160-180</t>
  </si>
  <si>
    <t>50-70</t>
  </si>
  <si>
    <t>Víceúčelový kartáč na údržbu fotbalových hřišť SK Motorlet Praha</t>
  </si>
  <si>
    <t>Sportovní klub Motorlet Praha, spolek</t>
  </si>
  <si>
    <t>00538663</t>
  </si>
  <si>
    <t>Radlická 298/105, Praha, Hlubočepy (část), 15000</t>
  </si>
  <si>
    <t>Fotbalový areál SK Motorlet Praha, Butovická 35, 150 00 Praha 5</t>
  </si>
  <si>
    <t>Plavecký trenažér pro rozvoj tréninkové přípravy mládeže</t>
  </si>
  <si>
    <t>Sportovní areál s plaveckým bazénem SK Motorlet Praha, Radlická 298/105, Praha 5</t>
  </si>
  <si>
    <t>Bezpečné mobilní fotbalové brány pro tréninky a soutěže mládeže</t>
  </si>
  <si>
    <t>Sportovní areál SK Motorlet, Butovická 35, 150 00 Praha 5</t>
  </si>
  <si>
    <t>Podpora celoroční činnosti Sportovního klubu Čechie Smíchov z.s. -provoz a údržba</t>
  </si>
  <si>
    <t>Sportovní klub ČECHIE SMÍCHOV, z. s.</t>
  </si>
  <si>
    <t>00537667</t>
  </si>
  <si>
    <t>Smrčinská 3346/5, Praha, Hlubočepy (část), 15000</t>
  </si>
  <si>
    <t>Smrčinská 3346/5, Praha 5 – Košíře PSČ: 15000</t>
  </si>
  <si>
    <t>Nové vybavení na údržbu a opravy sportovních zařízení</t>
  </si>
  <si>
    <t>Tělovýchovná jednota Radlice z.s.</t>
  </si>
  <si>
    <t>00548171</t>
  </si>
  <si>
    <t>Tělovýchovná jednota Radlice z.s.
Sportcentrum Radlice
Kutvirtova ulice
150 00 Praha 5</t>
  </si>
  <si>
    <t>60 000 ročně</t>
  </si>
  <si>
    <t>40 000 ročně</t>
  </si>
  <si>
    <t>ORTHODOCKS YACHT CLUB o.s.</t>
  </si>
  <si>
    <t>01759175</t>
  </si>
  <si>
    <t>V Benátkách 2350/6, Praha, Háje (část), 14900</t>
  </si>
  <si>
    <t>Přístaviště Orthodocks Yacht Club na ostrově Cisářská louka 1, Praha 5. Jsme součástí Smíchovského přístaviště s pěším vstupem. Najdete nás u mola číslo 2.</t>
  </si>
  <si>
    <t>202302 - Údržba jachtařského klubu OYC na Pětce</t>
  </si>
  <si>
    <t>Regenerace travnaté hrací plochy 2023</t>
  </si>
  <si>
    <t>FK Sparta Košíře, z.s.</t>
  </si>
  <si>
    <t>Pod Kotlářkou 98/7, Praha, Smíchov (část), 15000</t>
  </si>
  <si>
    <t>157, z toho je 104 dětí ve věku do 15ti let.</t>
  </si>
  <si>
    <t>Areál FK Sparta Košíře z.s., Pod Kotlářkou ev. č. 7, Praha 5</t>
  </si>
  <si>
    <t>V průběhu roku se na hrací ploše vystřídá cca 700 sportovců všech věkových kategorií, zejména dětí do 12-ti let.</t>
  </si>
  <si>
    <t>Plavecké závodní bloky</t>
  </si>
  <si>
    <t>Swim Smooth Czech Republic, z.s.</t>
  </si>
  <si>
    <t>01479997</t>
  </si>
  <si>
    <t>Naskové 1335/1j, Praha, Hlubočepy (část), 15000</t>
  </si>
  <si>
    <t>Aquadream Barrandov, Praha 5</t>
  </si>
  <si>
    <t>Každý den, každý trénink, včetně využití pro veřejnost</t>
  </si>
  <si>
    <t>všichni návštěvníci bazénu</t>
  </si>
  <si>
    <t>Údržba a pořízení sportovního zařízení pro rok 2023</t>
  </si>
  <si>
    <t>Klub mladých domu jógy Anděl, z.s.</t>
  </si>
  <si>
    <t>01674463</t>
  </si>
  <si>
    <t>Hlubočepská 1156/38b, Praha, Hlubočepy (část), 15200</t>
  </si>
  <si>
    <t>Jedná se o sportovní zázemí a zařízení - Ostrovského 11, Praha 5</t>
  </si>
  <si>
    <t>Údržba a obnova lezecké stěny Lokal Blok</t>
  </si>
  <si>
    <t>LOKAL BLOK z.s.</t>
  </si>
  <si>
    <t>náměstí 14. října 2173/10, Praha, Hlubočepy (část), 15000</t>
  </si>
  <si>
    <t>Lokal Blok z.s.
Náměstí 14. října 2173/10
15000 Praha 5</t>
  </si>
  <si>
    <t>Kdo si hraje, nezlobí!!</t>
  </si>
  <si>
    <t>Sportovní Akademie Praha, z.s.</t>
  </si>
  <si>
    <t>06129617</t>
  </si>
  <si>
    <t>Wassermannova 1041/36, Praha, Hlubočepy (část), 15200</t>
  </si>
  <si>
    <t>ZŠ Barrandov (Chaplinovono náměstí), Praha 5 - tělocvičny, hřiště s umělým povrchem
ZŠ a MŠ V Remízku, Praha 5 - travnatá plocha, tělocvičny
ZŠ a MŠ Drtinova – tělocvična (sportovní kroužek), Praha 5?
ZŠ Jana Wericha, P 5</t>
  </si>
  <si>
    <t>Oprava havarijního stavu mládežnických šaten včetně úsporných opatření - fotbalový oddíl</t>
  </si>
  <si>
    <t>Sportovní areál SK Motorlet Praha, Butovická 35, 150 00 Praha 5</t>
  </si>
  <si>
    <t>Oprava další části oplocení sportovního areálu</t>
  </si>
  <si>
    <t>Tělocvičná jednota Sokol Jinonice, z.s.</t>
  </si>
  <si>
    <t>Butovická 100/33, Praha, Jinonice (část), 15800</t>
  </si>
  <si>
    <t>Areál Tělocvičné jednoty Sokol Jinonice, Butovická 100/33, Praha 5</t>
  </si>
  <si>
    <t>Údržba a provoz Beach arény</t>
  </si>
  <si>
    <t>Svaz plážových sportů z.s.</t>
  </si>
  <si>
    <t>Gabinova 864/3, Praha, Hlubočepy (část), 15200</t>
  </si>
  <si>
    <t>Beach-arena.cz, Radlická, Praha 5</t>
  </si>
  <si>
    <t>Klub deskových her Paluba – Sportovní hry: rozšíření nabídky klubu pro veřejnost o nový žánr her</t>
  </si>
  <si>
    <t>Duha Paluba</t>
  </si>
  <si>
    <t>01488121</t>
  </si>
  <si>
    <t>Za Strahovem 380/53, Praha, Břevnov (část), 16900</t>
  </si>
  <si>
    <t>31 aktivně se podílejících na činnosti + 25 dalších členů</t>
  </si>
  <si>
    <t>primární, stálé:
Klub deskových her Paluba
Lidická 40/291, Praha 5, 150 00
sekundární, jednorázové:
různé externí akce (komunitní akce, tematické akce, kulturní akce, sportovní akce, školy, knihovny, festivaly, výstavy, veletrhy apod.); část je v gesci či na území MČ Praha 5</t>
  </si>
  <si>
    <t>2 000 v klubu, 150 000 na externích akcích</t>
  </si>
  <si>
    <t>500 v klubu, 25 000 na externích akcích (oboje na rozdíl od celkového počtu těžko měřitelné)</t>
  </si>
  <si>
    <t>ČISTÉ A BÍLÉ STUDIO</t>
  </si>
  <si>
    <t>Taneční studio Andrea z.s.</t>
  </si>
  <si>
    <t>Zoubkova 1231/4, Praha, Smíchov (část), 15000</t>
  </si>
  <si>
    <t>Taneční studio Andrea
Zoubkova 1231/4, Praha 5 150 00</t>
  </si>
  <si>
    <t>Sportovní vybavení pro příměstské tábory v Praze 5</t>
  </si>
  <si>
    <t>SPORTJOY, z. s.</t>
  </si>
  <si>
    <t>Do Koutů 2073/1a, Praha, Komořany, 14300</t>
  </si>
  <si>
    <t>Základní škola a mateřská škola Barrandov, Praha 5 – Hlubočepy, Chaplinovo nám. 1/615</t>
  </si>
  <si>
    <t>202303 - Údržba jachtařského klubu OYC na Pětce</t>
  </si>
  <si>
    <t>Doplnění biatlonových zbraní</t>
  </si>
  <si>
    <t>Pražský biatlonový klub, p.s.</t>
  </si>
  <si>
    <t>Vlastina 530/9, Praha, Liboc (část), 16100</t>
  </si>
  <si>
    <t>Sportovní areál FZŠ Barrandov II, V Remízku 919, Praha 5</t>
  </si>
  <si>
    <t>Nákup sportovního vybavení TJ Sokol I. Smíchov</t>
  </si>
  <si>
    <t>Tělocvičná jednota Sokol I. Smíchov</t>
  </si>
  <si>
    <t>00538311</t>
  </si>
  <si>
    <t>Plzeňská 168/27, Praha, Hlubočepy (část), 15000</t>
  </si>
  <si>
    <t>Sokolovna TJ Sokol I. Smíchov
Plzeňská 27
Praha 5
15000
Letní cvičiště TJ Sokol I. Smíchov Mrázovka
U Mrázovky 1566
Praha 5
150 00</t>
  </si>
  <si>
    <t>Kapacita posilovny: 16 osob, kapacita cvičení sportovní přípravky: 60 osob resp. 120 osob.</t>
  </si>
  <si>
    <t>Členové oddílů TJ SIS jsou až z 95 % občané MČ Praha 5</t>
  </si>
  <si>
    <t>pomůcky pro plavce z Prahy 5</t>
  </si>
  <si>
    <t>Klub plavání mládeže PULEC Praha-SČP, pobočný spolek</t>
  </si>
  <si>
    <t>Máslova 2688/4, Praha, Bubeneč (Praha 6), 16000</t>
  </si>
  <si>
    <t>naše tréninky probíhají na několika částech Prahy - i v parku Mrázovka</t>
  </si>
  <si>
    <t>2023-OVK-S-1-001</t>
  </si>
  <si>
    <t>Úložné prostory pro fotbalové vybavení 1.FCB</t>
  </si>
  <si>
    <t>1. FC BARRANDOV z. s.</t>
  </si>
  <si>
    <t>01641743</t>
  </si>
  <si>
    <t>Pod útesy 99/6, Praha, Hlubočepy (část), 15200</t>
  </si>
  <si>
    <t>sportovní areál při ZŠ a MŠ Chaplinovo nám. 1, Praha 5</t>
  </si>
  <si>
    <t>2023-OVK-S-1-002</t>
  </si>
  <si>
    <t>Údržba sportovní Arény Barrandov a sportovní vybavení klubu.</t>
  </si>
  <si>
    <t>AC Sparta Praha - florbal, z. s.</t>
  </si>
  <si>
    <t>Kovanecká 2405/27, Praha, Hloubětín (část), 19000</t>
  </si>
  <si>
    <t>X3M Aréna Barrandov, Chaplinovo nám. 615/1, Praha 5</t>
  </si>
  <si>
    <t>2023-OVK-S-1-003</t>
  </si>
  <si>
    <t>Údržba a opravy a pořízení sportovního zařízení</t>
  </si>
  <si>
    <t>DTJ Jinonice, z.s.</t>
  </si>
  <si>
    <t>Butovická 837/41, Praha, Jinonice (část), 15800</t>
  </si>
  <si>
    <t>DTJ Jinonice, Butovická 837/41, Praha 5</t>
  </si>
  <si>
    <t>2023-OVK-S-1-004</t>
  </si>
  <si>
    <t>Údržba areálu na Žvahově</t>
  </si>
  <si>
    <t>Fotbalový klub Zlíchov 1914, z.s.</t>
  </si>
  <si>
    <t>Ke hřbitovu 58/5, Praha, Hlubočepy (část), 15200</t>
  </si>
  <si>
    <t>fotbalový areál Žvahov, Ke hřbitovu 5/58, 152 00 Praha 5</t>
  </si>
  <si>
    <t>2023-OVK-S-1-005</t>
  </si>
  <si>
    <t>Pořízení tréninkových sad lezeckých chytů</t>
  </si>
  <si>
    <t>HO SmíchOFF, z.s.</t>
  </si>
  <si>
    <t>06350968</t>
  </si>
  <si>
    <t>Táborská 979/5, Praha, Braník (část), 14000</t>
  </si>
  <si>
    <t>Lezecké centrum SmíchOFF
Křížová 6
150 00 Praha 5</t>
  </si>
  <si>
    <t>2023-OVK-S-1-007</t>
  </si>
  <si>
    <t>Kravmaga - pravidelná třída pro děti a juniory - vybavení</t>
  </si>
  <si>
    <t>Kravmaga Faktory, z.s.</t>
  </si>
  <si>
    <t>Otovická 628/13, Praha, Horní Počernice (část), 19300</t>
  </si>
  <si>
    <t>Základní škola a mateřská škola Barrandov, Praha 5 - Hlubočepy, Chaplinovo nám. 1/615</t>
  </si>
  <si>
    <t>Účel</t>
  </si>
  <si>
    <t>Kontejner, Druhé dveře místo zadní stěny, Záchytná police, Závora - 2 křídlové dveře, Doprava, Montáž na místě, Usazení na místo, Materiál na úprava povrchu pro umístění - frakce, zámková dlažba, obrubníky, stavební mechanizace</t>
  </si>
  <si>
    <t>Florbalové branky, Florbalové mantinely, Koordinační žebříky, Balanční podložky, Revize a drobné opravy</t>
  </si>
  <si>
    <t>nákup antuky, nákup sportovního vybavení - balony, nákup nové vrtule motoru vzduchotechniky, revize zařízení, údržba antukových kurtů, oprava lanové sítě tenisové haly</t>
  </si>
  <si>
    <t xml:space="preserve">Sportovní hry, Podstavce ke sportovním hrám, Speciální nastavitelné hrací stoly (desky, aretační nohy, výroba), </t>
  </si>
  <si>
    <t>Regenerace travnaté hrací plochy</t>
  </si>
  <si>
    <t>29 dětí do 18-ti let</t>
  </si>
  <si>
    <t>106 - do 15-ti let</t>
  </si>
  <si>
    <t>2023-OVK-S-1-006</t>
  </si>
  <si>
    <t>2023-OVK-S-1-008</t>
  </si>
  <si>
    <t xml:space="preserve">Materiál pro údržbu hřiště, Materiál pro opravy zázemí a v areálu, Správa a úklid, Správa hřiště, Skarifikace a přísev, vertikutace, písko, Správce - sekání hřiště, opravy, úklid a údržba 
	</t>
  </si>
  <si>
    <t>2023-OVK-S-1-009</t>
  </si>
  <si>
    <t>Sady lezeckých chytů Makak, Sady lezeckých chytů Move holds</t>
  </si>
  <si>
    <t>Pořízení sportovního materiálu, Nájem - příspěvek</t>
  </si>
  <si>
    <t>Počet registrovaných dětí do 21-ti let</t>
  </si>
  <si>
    <t>zatím nedodáno</t>
  </si>
  <si>
    <t>sídlo na P6, k suchým tréninkům využívají 1x Mrázovku (TJ Sokol I. Smíchov)</t>
  </si>
  <si>
    <t>pomůcky do bazénu, pomůcky na suchou</t>
  </si>
  <si>
    <t>2023-OVK-S-1-010</t>
  </si>
  <si>
    <t>Přilba Fighter, Velká lapa pro děti, Velká lapa pro juniory, Malé lapy pro juniory</t>
  </si>
  <si>
    <t>Dopadová matrace, Podlahová krytina, lezecké chyty a struktury</t>
  </si>
  <si>
    <t>2023-OVK-S-1-011</t>
  </si>
  <si>
    <t>2023-OVK-S-1-012</t>
  </si>
  <si>
    <t>Údržba a renovace plovoucích mol, Údržba klubovny, zabezpečení a Instalatérské služby</t>
  </si>
  <si>
    <t>Nákup lanoví a specifického vybavení plachetnice, Nákup jachtařského zařízení, Údržba a servis motorových člunů pro tréninky</t>
  </si>
  <si>
    <t>2023-OVK-S-1-013</t>
  </si>
  <si>
    <t>2023-OVK-S-1-026</t>
  </si>
  <si>
    <t>2023-OVK-S-1-014</t>
  </si>
  <si>
    <t>Zbraň - malorážka Anschütz</t>
  </si>
  <si>
    <t>údržba travnaté plochy, opravy, údržba areálu, drobné opravy</t>
  </si>
  <si>
    <t>2023-OVK-S-1-015</t>
  </si>
  <si>
    <t>sportovní vybavení - doplnění stávajících sportů, sportovní vybavení - nové sporty</t>
  </si>
  <si>
    <t>2023-OVK-S-1-016</t>
  </si>
  <si>
    <t>Malé fotbalové branky, Tréninkové kužely, Tréninkové rozlišovací trika, Sportovní oblečení, Tréninkové míče, Velké fotbalové branky, Propagace, reklama, marketing</t>
  </si>
  <si>
    <t>2023-OVK-S-1-017</t>
  </si>
  <si>
    <t>2023-OVK-S-1-018</t>
  </si>
  <si>
    <t>Údržba a rekultivace hracích ploch, Energie</t>
  </si>
  <si>
    <t>Víceúčelový kartáč Combi</t>
  </si>
  <si>
    <t>2023-OVK-S-1-019</t>
  </si>
  <si>
    <t>2023-OVK-S-1-020</t>
  </si>
  <si>
    <t>2023-OVK-S-1-021</t>
  </si>
  <si>
    <t>2023-OVK-S-1-022</t>
  </si>
  <si>
    <t>Plavecký trenažér</t>
  </si>
  <si>
    <t>Kompletní dodávka stavby</t>
  </si>
  <si>
    <t>Bezpečnostní přenosná branka</t>
  </si>
  <si>
    <t>2023-OVK-S-1-023</t>
  </si>
  <si>
    <t>vybavení pro tělocvičnu, tréninkové pomůcky</t>
  </si>
  <si>
    <t>2023-OVK-S-1-024</t>
  </si>
  <si>
    <t>2023-OVK-S-1-027</t>
  </si>
  <si>
    <t>2023-OVK-S-1-025</t>
  </si>
  <si>
    <t>Materiál na běžné opravy, Podkladový materiál, Písek pro plážové sporty abezpečení areálu, Úklid a odvoz odpadu,	 Údržba areálu</t>
  </si>
  <si>
    <t>Závodní posuvné a protiskluzové nástavce na bloky, Odborná montáž</t>
  </si>
  <si>
    <t>škrábání, příprava a malba tanečního sálu</t>
  </si>
  <si>
    <t>Švédská bedna PUR molitanová, Běžecký pás BH FITNESS Pioneer R7, Veslovací trenažér HAMMER ROWER COBRA XTR OLUS II, Posilovací věž TRINFIT Gym GX1, BOSU Balance Trainer PROFI - tréninková pomůcka - 2 ks</t>
  </si>
  <si>
    <t>plotové dílce, materiál na sloupky a podezdívku, vrata - 2x ednické práce, likvidace starého plotu</t>
  </si>
  <si>
    <t>2023-OVK-S-1-028</t>
  </si>
  <si>
    <t>Mezikurtové sítě, Tenisová síť, Umělé lajny, Síť na údržbu kurtu, Hrabla, Tenisové sloupky</t>
  </si>
  <si>
    <t>2023-OVK-S-1-029</t>
  </si>
  <si>
    <t>Náchodská bouda - horský penzion
Černý Důl, 205, 543 44
Týn nad Vltavou
KKJ Týn nad Vltavou, Solní 422, Týn nad Vlltavou, 375 01
Třeboň
TJ Jiskra Třeboň</t>
  </si>
  <si>
    <t>Strakonická 1135/2a, Praha, Hlubočepy (část), 15000</t>
  </si>
  <si>
    <t>Veslařský klub Smíchov</t>
  </si>
  <si>
    <t>Soustředění pro děti a mládež 2023</t>
  </si>
  <si>
    <t>Pravidelnou činností dle tohoto programu nejsou víkendové a prázdninové akce (turnaje, soutěže, pobytové akce - kempy, soustředění, atp.),</t>
  </si>
  <si>
    <t>!Pohonné hmoty (čluny), Pohonné hmoty (odvoz materiálu léto), Pitný režim léto, Lékárničky, Odměny děti/mládež (závody), Pohonné hmoty (odvoz materiálu zima), Odměny závody zima, Ubytování/stravování zima, Ubytování Třeboň - Střední škola rybářská a vodohospodářská, Strava Třeboň - Slatinné lázně Třeboň, Ubytování Týn nad Vltavou - KJK Týn nad Vltavou, Strava Týn nad Vltavou, Snídaně Třeboň - Kaufland!</t>
  </si>
  <si>
    <t>2023-OVK-S-2-051</t>
  </si>
  <si>
    <t>Kurz předpokládáme okolo deseti až dvaceti osob.</t>
  </si>
  <si>
    <t>tělocvična ZŠ Barrandov - Chaplinovo nám., Chaplinovo nám. 615/1, Praha 5, 
tělocvična FZŠ Barrandov - V Remízku, V Remízku 919/7, Praha 5,
tělocvična "Dřevák" ZŠ Nepomucká, Nepomucká 139/1, Praha 5,
tělocvična ZŠ Podbělohorská, Podbělohorská 26/720, Praha 5</t>
  </si>
  <si>
    <t>Zelená 1570/14a, Praha, Bubeneč (Praha 6), 16000</t>
  </si>
  <si>
    <t>04974336</t>
  </si>
  <si>
    <t>Top Dance Prague Team, z.s.</t>
  </si>
  <si>
    <t>Top Dance Prague 2023</t>
  </si>
  <si>
    <t>mzdy lektorů - nelze</t>
  </si>
  <si>
    <r>
      <t xml:space="preserve">ozvučení, odměny, pronájmy tělocvičen, </t>
    </r>
    <r>
      <rPr>
        <b/>
        <sz val="10"/>
        <color rgb="FF000000"/>
        <rFont val="Calibri"/>
        <family val="2"/>
        <charset val="238"/>
      </rPr>
      <t>!mzdy lektorů!</t>
    </r>
  </si>
  <si>
    <t>2023-OVK-S-2-050</t>
  </si>
  <si>
    <t>55 přímých účastníků a 500 -800 nepřímých</t>
  </si>
  <si>
    <t>1) pravidelné tenisové kroužky: 
ZŠ Chaplinovo náměstí 1/615, Praha 5
ZŠ Kořenského 760/10, Praha 5                                                        
2) popularizace tenisu: 
všechny MŠ a ZŠ z MČ Prahy 5</t>
  </si>
  <si>
    <t>Opatovická 160/18, Praha, Josefov, 11000</t>
  </si>
  <si>
    <t>Tenisová škola TALLENT s.r.o.</t>
  </si>
  <si>
    <t>Příspěvek na pravidelné tenisové kroužky a popularizaci tenisu mezi dětmi a mládeží z Prahy 5</t>
  </si>
  <si>
    <t>osobní náklady trenérů, osobní náklady trenérů pro ukázkové hodiny - nesmí se jednat o mzdové náklady</t>
  </si>
  <si>
    <r>
      <t xml:space="preserve">tenisové míče klasické, měkčené a molitany, nákup raket do půjčovny dětem ze sociálně slabších rodin,  nákup ostatních tréninkových pomůcek (kužely, mety, koš, žebřík aj.), odměny pro děti, diplomy při ukázkových hodinách, pronájem tělocvičny a hřiště V ZŠ Chaplinovo nám. a ZŠ Kořenského, grafická úprava a tisk letáčku se snahou získat děti pro tenis, získávání dětí pro tenis přes sociální sítě, tenisové míče a pomůcky na ukázkové hodiny, pronájem prostor (TV, hala) pro ukázkové hodiny,  </t>
    </r>
    <r>
      <rPr>
        <b/>
        <sz val="10"/>
        <color rgb="FF000000"/>
        <rFont val="Calibri"/>
        <family val="2"/>
        <charset val="238"/>
      </rPr>
      <t>?osobní náklady trenérů, osobní náklady trenérů pro ukázkové hodiny?</t>
    </r>
  </si>
  <si>
    <t>2023-OVK-S-2-049</t>
  </si>
  <si>
    <t>Podpora tenisové akademie a školičky TJ Radlice</t>
  </si>
  <si>
    <t>Tenisové míče, Spotřeba plynu, Spotřeba elektrické energie</t>
  </si>
  <si>
    <t>2023-OVK-S-2-048</t>
  </si>
  <si>
    <t>Příměstský tábor s výukou tenisu</t>
  </si>
  <si>
    <t>!Tenisové míče a další pomůcky, Pronájem plaveckého bazénu, Pronájem florbalové haly, Pronájem tenisových kurtů, Pamětní tričko!</t>
  </si>
  <si>
    <t>2023-OVK-S-2-047</t>
  </si>
  <si>
    <t>Sokolovna TJ Sokola Jinonice, Butovická 100/33, Praha 5</t>
  </si>
  <si>
    <t>Sportem ke zdraví a zvýšení fyzické kondice</t>
  </si>
  <si>
    <t>odměny pro cvičitele a trenéry - nelze</t>
  </si>
  <si>
    <r>
      <t xml:space="preserve">náčiní - míče, švihadla, náčiní pro nejmenší děti, startovné na soutěžích, sportovní lékařské prohlídky, </t>
    </r>
    <r>
      <rPr>
        <b/>
        <sz val="10"/>
        <color rgb="FF000000"/>
        <rFont val="Calibri"/>
        <family val="2"/>
        <charset val="238"/>
      </rPr>
      <t>!odměny pro cvičitele a trenéry!</t>
    </r>
  </si>
  <si>
    <t>2023-OVK-S-2-046</t>
  </si>
  <si>
    <t>50/15/30</t>
  </si>
  <si>
    <t>Sokolovna TJ Sokol I. Smíchov
Plzeňská 27
Praha 5
15000
Letní cvičiště TJ Sokol I. Smíchov Mrázovka
U Mrázovky 1566
Praha 5
150 00
Divadlo Image
Národní 25
Praha 1
ADRIA Cup
Mali Lošinj, Chorvatsko
Schneider Cup Lacrosse
Frankfurt nad Mohanem, Německo</t>
  </si>
  <si>
    <t>Podpora činnosti oddílů TJ Sokol I. Smíchov</t>
  </si>
  <si>
    <t>Soutěžní dresy pro oddíl basketbalu, Dětské kostýmy na vystoupení oddílu moderního tance TJ SIS, Doprava Schneider Lacrosse Cup, Frankfurt nad Mohanem, Pronájem prostor pro závěrečné taneční představení oddílu moderního tance, Účastnický poplatek - Schneider Lacrosse CUP, Frankfurt nad Mohanem, Účastnický poplatek Mezinárodní seminář Adria Cup, Maly Lošinj, Chorvatsko</t>
  </si>
  <si>
    <t>2023-OVK-S-2-045</t>
  </si>
  <si>
    <t>50 osob</t>
  </si>
  <si>
    <t>Taneční studio Andrea Zoubkova 1231/4, Praha 5
Sokol Řeporyje P-5, Sokol Žižkov P-3
Plzeň</t>
  </si>
  <si>
    <t>Soutěžní formace pro rok 2023</t>
  </si>
  <si>
    <t>výroba kostýmů, workshopy se zahraničními stepali, startovné, pronájem prostor na mimořádné tréninky</t>
  </si>
  <si>
    <t>2023-OVK-S-2-044</t>
  </si>
  <si>
    <t>ZŠ Barrandov, Chaplinovo náměstí 1615, 152 00 Praha 5
FZŠ Barrandov II., V Remízku 7, 152 00 Praha 5</t>
  </si>
  <si>
    <t>Sazovická 458/30, Praha, Zličín, 15521</t>
  </si>
  <si>
    <t>Taekwondo WTF klub Praha, z.s.</t>
  </si>
  <si>
    <t>Příspěvek na nájmy tělovýchovných zařízení, trenérské služby a materiálně technické vybavení oddílu dětí a mládeže</t>
  </si>
  <si>
    <t>trenérské služby - nelze</t>
  </si>
  <si>
    <r>
      <t xml:space="preserve">Tréninkové pomůcky, Nájemné FZŠ Barrandov II při PedF UK, ul. V Remízku 919/7, Praha 5, Nájemné ZŠ a MŠ Barrandov, Chaplinovo náměstí 615/1, Praha 5, </t>
    </r>
    <r>
      <rPr>
        <b/>
        <sz val="10"/>
        <color rgb="FF000000"/>
        <rFont val="Calibri"/>
        <family val="2"/>
        <charset val="238"/>
      </rPr>
      <t>!Trenérské služby OSVČ - (toto není mzda nýbrž služba),!</t>
    </r>
    <r>
      <rPr>
        <sz val="10"/>
        <color rgb="FF000000"/>
        <rFont val="Calibri"/>
        <family val="2"/>
        <charset val="238"/>
      </rPr>
      <t xml:space="preserve"> </t>
    </r>
  </si>
  <si>
    <t>2023-OVK-S-2-043</t>
  </si>
  <si>
    <t>tělocvična ZŠ Praha 5, ul. Weberova 1090</t>
  </si>
  <si>
    <t>Chrást nad Sázavou č.ev. 47, Týnec nad Sázavou, Chrást nad Sázavou (část), 25741</t>
  </si>
  <si>
    <t>Škola Taekwon-do Hwa-Rang, z.s.</t>
  </si>
  <si>
    <t>Organizace sportu ve Škole Taekwon-do Hwa-Rang, z.s. na Praze 5</t>
  </si>
  <si>
    <t>trenérské služby - mzdy nelze</t>
  </si>
  <si>
    <r>
      <t xml:space="preserve">stojící pytel Hayashi 2ks, krátkodobý pronájem tělocvičny, </t>
    </r>
    <r>
      <rPr>
        <b/>
        <sz val="10"/>
        <color rgb="FF000000"/>
        <rFont val="Calibri"/>
        <family val="2"/>
        <charset val="238"/>
      </rPr>
      <t>!trenérské služby!</t>
    </r>
    <r>
      <rPr>
        <sz val="10"/>
        <color rgb="FF000000"/>
        <rFont val="Calibri"/>
        <family val="2"/>
        <charset val="238"/>
      </rPr>
      <t xml:space="preserve">, </t>
    </r>
  </si>
  <si>
    <t>2023-OVK-S-2-042</t>
  </si>
  <si>
    <t>20 dětí a mládeže</t>
  </si>
  <si>
    <t>Šachový klub Smíchov aktuálně pracuje s 30 registrovanými dětmi/mládeží do 18 let.</t>
  </si>
  <si>
    <t>Klubovna Zubatého 330/10, Praha 5, klubové tréninky mládeže od 15.30 – 17.30 hodin ve třech výkonnostních skupinách: PO - „Pokročilí“, ÚT – „Začátečníci + Nábor“, ST – „Mírně pokročilí“. A dále pak mistrovské soutěže Přeboru Prahy družstev i jednotlivců, kteří soutěží o postup na Mistrovství Čech a ČR. Místa soutěží se každý rok mění. Soutěže probíhají víkendově a Mistrovství Čech a ČR je pak týdenní akce, kdy klub zajišťuje pobyt, stravu, dozor a trenérskou přípravu.</t>
  </si>
  <si>
    <t>Dreyerova 628/7, Praha, Hlubočepy (část), 15200</t>
  </si>
  <si>
    <t>Šachový klub Smíchov, z.s.</t>
  </si>
  <si>
    <t>„ŠACHY NA PĚTCE“</t>
  </si>
  <si>
    <t>Úhrada za trenéry - nelze</t>
  </si>
  <si>
    <r>
      <t xml:space="preserve">Notebook + 5 souprav šachových figur + 5 DGT šach. Hodin + 30 triček a mikin, </t>
    </r>
    <r>
      <rPr>
        <b/>
        <sz val="10"/>
        <color rgb="FF000000"/>
        <rFont val="Calibri"/>
        <family val="2"/>
        <charset val="238"/>
      </rPr>
      <t>!Úhrada za trenéry!</t>
    </r>
    <r>
      <rPr>
        <sz val="10"/>
        <color rgb="FF000000"/>
        <rFont val="Calibri"/>
        <family val="2"/>
        <charset val="238"/>
      </rPr>
      <t xml:space="preserve"> a potisk triček a mikin s k logem klubu, Úhrada za startovné a ubytování výpravy mládeže ŠK Smíchov na Mistrovství Čech</t>
    </r>
  </si>
  <si>
    <t>2023-OVK-S-2-041</t>
  </si>
  <si>
    <t>Plavecké bazény Prahy 5, kde je provozováno povinné školní plavání.</t>
  </si>
  <si>
    <t>Hledání plaveckých talentů</t>
  </si>
  <si>
    <t>Informační letáky, diplomy, poukázky, certifikáty, samolepky, a jiné motivační dárky, PR komunikace, ?Trenérská komise a administrativní zajištění akce?, Mediální podpora vrcholovým plavcem</t>
  </si>
  <si>
    <t>2023-OVK-S-2-040</t>
  </si>
  <si>
    <t>Aquadream Barrandov a další sportoviště v okolí Barrandova.</t>
  </si>
  <si>
    <t>Komplexní plavecká příprava</t>
  </si>
  <si>
    <t>Trenérské zajištění všesportovní suché přípravy, Trenérské zajištění plavecké přípravy! - nelze</t>
  </si>
  <si>
    <r>
      <t xml:space="preserve">Oddílové oblečení, Pomůcky pro suchou i plaveckou přípravu	, Tréninkové deníčky, </t>
    </r>
    <r>
      <rPr>
        <b/>
        <sz val="10"/>
        <color rgb="FF000000"/>
        <rFont val="Calibri"/>
        <family val="2"/>
        <charset val="238"/>
      </rPr>
      <t>!Trenérské zajištění všesportovní suché přípravy, Trenérské zajištění plavecké přípravy!</t>
    </r>
    <r>
      <rPr>
        <sz val="10"/>
        <color rgb="FF000000"/>
        <rFont val="Calibri"/>
        <family val="2"/>
        <charset val="238"/>
      </rPr>
      <t>, Ubytování a doprava na závody, Pronájem sportovišť, Pronájem bazénu, Plavecké dráhy, Startovné</t>
    </r>
  </si>
  <si>
    <t>2023-OVK-S-2-039</t>
  </si>
  <si>
    <t>Podpora plážových sportovních aktivit na Praze 5</t>
  </si>
  <si>
    <t>Sportovní vybavení a pomůcky, Pronájem areálu, Tiskový a propagační materiál</t>
  </si>
  <si>
    <t>2023-OVK-S-2-038</t>
  </si>
  <si>
    <t>- tělocvična FZŠ Barrandov II. , V Remízku 919/7, Praha 5
- multifunkční sál KRC Záhorského 886/4, Praha 5</t>
  </si>
  <si>
    <t>Högerova 686/6, Praha, Hlubočepy (část), 15200</t>
  </si>
  <si>
    <t>Studio K Barrandov z.s.</t>
  </si>
  <si>
    <t>Pohyb dětem</t>
  </si>
  <si>
    <t>molitanové cvičební prvky, pronájem multifunkčního sálu KRC Záhorského, pronájem tělocvičny FZŠ Barrandov II.</t>
  </si>
  <si>
    <t>2023-OVK-S-2-037</t>
  </si>
  <si>
    <t>FZŠ a MŠ Barrandov II při PedF UK, V Remízku 7, Praha 5 - Hlubočepy, 152 00
Kostel Krista Spasitele a komunitní centrum Praha-Barrandov, Grussova 1274/6, Praha 5 - Hlubočepy, 152 00
Česká republika</t>
  </si>
  <si>
    <t>Závodní aerobik</t>
  </si>
  <si>
    <t>platy trenérů - nelze</t>
  </si>
  <si>
    <r>
      <rPr>
        <b/>
        <sz val="10"/>
        <color rgb="FF000000"/>
        <rFont val="Calibri"/>
        <family val="2"/>
        <charset val="238"/>
      </rPr>
      <t>!platy trenérů!</t>
    </r>
    <r>
      <rPr>
        <sz val="10"/>
        <color rgb="FF000000"/>
        <rFont val="Calibri"/>
        <family val="2"/>
        <charset val="238"/>
      </rPr>
      <t>, Startovné, Školení trenérů</t>
    </r>
  </si>
  <si>
    <t>2023-OVK-S-2-036</t>
  </si>
  <si>
    <t>Sportovní areály SK Motorlet Praha
Radlická 298/105, 150 00 Praha 5
Butovická 35, 150 00 Praha 5</t>
  </si>
  <si>
    <t>Udržme děti u sportu 2023</t>
  </si>
  <si>
    <r>
      <t xml:space="preserve">Sportovní materiál, Energie - elektrická, topný plyn, teplo a voda, </t>
    </r>
    <r>
      <rPr>
        <b/>
        <sz val="10"/>
        <color rgb="FF000000"/>
        <rFont val="Calibri"/>
        <family val="2"/>
        <charset val="238"/>
      </rPr>
      <t>!Trenérské služby!</t>
    </r>
  </si>
  <si>
    <t>2023-OVK-S-2-035</t>
  </si>
  <si>
    <t>Podpora celoroční činnosti Sportovního klubu Čechie Smíchov z.s.</t>
  </si>
  <si>
    <t>náklady trenéři - nelze</t>
  </si>
  <si>
    <r>
      <t xml:space="preserve">Sportovní vybavení, Pronájem sportovišť, </t>
    </r>
    <r>
      <rPr>
        <b/>
        <sz val="10"/>
        <color rgb="FF000000"/>
        <rFont val="Calibri"/>
        <family val="2"/>
        <charset val="238"/>
      </rPr>
      <t>!Náklady trenéři!</t>
    </r>
  </si>
  <si>
    <t>2023-OVK-S-2-034</t>
  </si>
  <si>
    <t>Sportujeme na Pětce se Sportovní Akademií Praha</t>
  </si>
  <si>
    <t>mzdové náklady na trenéry - nelze</t>
  </si>
  <si>
    <r>
      <t xml:space="preserve">Pořízení sportovního vybaveni, Pronájmy sportovních zařízení - venkovní hřiště travnaté, UMT, tělocvičny, atleticky ovál, </t>
    </r>
    <r>
      <rPr>
        <b/>
        <sz val="10"/>
        <color rgb="FF000000"/>
        <rFont val="Calibri"/>
        <family val="2"/>
        <charset val="238"/>
      </rPr>
      <t>!Mzdové náklady na trenéry!</t>
    </r>
    <r>
      <rPr>
        <sz val="10"/>
        <color rgb="FF000000"/>
        <rFont val="Calibri"/>
        <family val="2"/>
        <charset val="238"/>
      </rPr>
      <t>, Reklama, marketing, propagace</t>
    </r>
  </si>
  <si>
    <t>2023-OVK-S-2-033</t>
  </si>
  <si>
    <t>2 000</t>
  </si>
  <si>
    <t>3 000</t>
  </si>
  <si>
    <t>Leden - 1 (Malostranská ZŠ, Praha 1)
Únor - 1 (ZŠ Radlická, Praha 5)
Březen - 2 (ZŠ Nepomucká, Praha 5)
Duben - 3 (ZŠ Laudova, Praha 17/ ZŠ Podbělohorská, Praha 5/ hřiště RC Tatra Smíchov, Praha 5)
Květen - 4 (hřiště RC Tatra Smíchov, Praha 5/ hřiště RC Tatra Smíchov, Praha 6/ ZŠ Genpor. Fr. Peřiny, Praha 17, Olymp Praha 6)
Červen - 4 (hřiště RC Tatra Smíchov, Praha 5/ hřiště RC Tatra Smíchov, Praha 6/ Olymp Praha 6)
Září - 4 (hřiště RC Tatra Smíchov, Praha 5/ hřiště RC Tatra Smíchov, Praha 6/ Olymp Praha 6)
Říjen - 3 (hřiště RC Tatra Smíchov, Praha 5/ hřiště RC Tatra Smíchov, Praha 6/ ZŠ nepomucká, Praha 5)
Listopad – 2 (Malostranská ZŠ, Praha 1/ ZŠ Laudova, Praha 17/ hřiště RC Tatra Smíchov, Praha 5)
Prosinec - 1 (ZŠ Radlická, Praha 5)</t>
  </si>
  <si>
    <t>Hevlínská 435/8, Praha, Zličín, 15521</t>
  </si>
  <si>
    <t>SPORT BEZ PŘEDSUDKů, spolek</t>
  </si>
  <si>
    <t>Najdi svůj sport! 2023</t>
  </si>
  <si>
    <t>fungují jako organizátoři akcí pro školy, nemají žádné registrované jednotlivce</t>
  </si>
  <si>
    <t>nákup sportovního vybavení, Technické zajištění a organizace, školení personálního zajištění, prezentace projektu - grafické zpracování a tvorba základního materiálu, Prezantace projektu - PR podpora projektu, doprava na akce - materiál/personální zajištění, odměny účastníkům - ceny, diplomy, samolepky, drobný upomínkový materiál, prezentace projketu - reklamní podpora (bannery, rollupy, plakáty)</t>
  </si>
  <si>
    <t>2023-OVK-S-2-032</t>
  </si>
  <si>
    <t>ZŠ Barrandov , Chaplinovo nám. 1/615 , Praha 5</t>
  </si>
  <si>
    <t>Bryksova 776/39, Praha, Černý Most, 19800</t>
  </si>
  <si>
    <t>SK KAMIWAZA KARATE z.s.</t>
  </si>
  <si>
    <t>Celoroční sportovní činnost dětí z Prahy 5</t>
  </si>
  <si>
    <t>trenérksé služby - mzdy nelze</t>
  </si>
  <si>
    <r>
      <t xml:space="preserve">Chrániče, lapy, kužele, expandery, medicinbaly, atletický žebřík a další tréninkové pomůcky, Pronájem školní tělocvičny ZŠ Barrandov, </t>
    </r>
    <r>
      <rPr>
        <b/>
        <sz val="10"/>
        <color rgb="FF000000"/>
        <rFont val="Calibri"/>
        <family val="2"/>
        <charset val="238"/>
      </rPr>
      <t>!Trenérské služby (36 hodin * 250,-Kč/hod.)!</t>
    </r>
  </si>
  <si>
    <t>2023-OVK-S-2-031</t>
  </si>
  <si>
    <t>Sportoviště a tělocvičny při ZŠ a MŠ Barrandov, Chaplinovo nám. 1/615, Praha 5
Beach-areal Radlická, Praha 5</t>
  </si>
  <si>
    <t>02139847</t>
  </si>
  <si>
    <t>SK Barrandov z.s.</t>
  </si>
  <si>
    <t>Sportovní kroužek pro děti 6-10 let na Barrandově</t>
  </si>
  <si>
    <t>Sportovní vybavení, Pronájem sportovního zařízení, Pronájem hřiště, Tiskový a propagační materiál</t>
  </si>
  <si>
    <t>2023-OVK-S-2-030</t>
  </si>
  <si>
    <t>Areál RC Tatra Smíchov, Smrčinská ulice, Praha 5</t>
  </si>
  <si>
    <t>Pravidelná sportovní příprava dětí a mládeže RC Tatra Smíchov</t>
  </si>
  <si>
    <t>sportovní vybavení, věcné ceny, zdravotnické potřeby, sportovní prohlídky, školení trenérů, doprava na turnaje a soustředění, pronájem sportovních zařízení a ploch, startovné na turnajích</t>
  </si>
  <si>
    <t>2023-OVK-S-2-029</t>
  </si>
  <si>
    <t>Všestranné sportování v PBK 2023</t>
  </si>
  <si>
    <t>Lyžařské vybavení (lyže, vázání, hole, boty, vosky, náhradní díly), Zbraně a příslušenství ke zbraním, Pronájem areálu/ ploch/ tělocvičen / energie</t>
  </si>
  <si>
    <t>2023-OVK-S-2-028</t>
  </si>
  <si>
    <t>100 dětí</t>
  </si>
  <si>
    <t>Ideálně bychom chtěli podpořit minimálně 100 dětí částkou 600 000 Kč, tedy počítáme průměrnou pomoc na jedno dítě ve výši 6 000 Kč.</t>
  </si>
  <si>
    <t>Městská část Praha 5</t>
  </si>
  <si>
    <t>Malostranské nábřeží 558/1, Praha, Hradčany (část), 11800</t>
  </si>
  <si>
    <t>06826911</t>
  </si>
  <si>
    <t>Patron dětí, z. ú.</t>
  </si>
  <si>
    <t>Patron dětí, z.ú.</t>
  </si>
  <si>
    <t>jedná se o charitativní projekt, nejedná se tak o spolek, který by přímo odpovídal vyhlášenému programu, nepůsobí na P5, ani nemá žádné sportoviště, tato žádost je spíš na individuální dotaci, nemohou tedy dodat ani počty sportujících dětí ani rozpis sportování (povinná příloha)</t>
  </si>
  <si>
    <t>Podpora dětí z Prahy 5 na sportovní aktivity</t>
  </si>
  <si>
    <t>2023-OVK-S-2-027</t>
  </si>
  <si>
    <t>202302 - Sportujeme na Pětce - Mládežnický jachting na Pětce</t>
  </si>
  <si>
    <t>Nákup Plachetnice, Nákup plachet a bezpečnostního vybavení pro plachetnice, Školení lektorů jachtingu</t>
  </si>
  <si>
    <t>2023-OVK-S-2-026</t>
  </si>
  <si>
    <t>202301 - Sportujeme na Pětce - Mládežnický jachting na Pětce</t>
  </si>
  <si>
    <t>Spotřeba materiálu, energie a ostatních neskladovaných dodávek, Nájemné přístavního sportoviště, klubovny, skladiště</t>
  </si>
  <si>
    <t>2023-OVK-S-2-025</t>
  </si>
  <si>
    <t>ZŠ Tyršova - U Tyršovy školy 1/430, Praha 5 
ZŠ Kořenského - Kořenského 10/760, Praha 5
FZŠ Barrandov II, V Remízku 919/7, Praha 5
ZŠ Pod Žvahovem 463/21b, Praha 5
ZŠ Radlická 140/115, Praha 5
ZŠ Nepomucká 139/1, Praha 5
+ případně další sportoviště na území MČ Praha 5</t>
  </si>
  <si>
    <t>117 (v rámci střediska MČ Praha 5)</t>
  </si>
  <si>
    <t>Bulharská 996/20, Praha, Vršovice (část), 10100</t>
  </si>
  <si>
    <t>OLYMP FLORBAL, z.s.</t>
  </si>
  <si>
    <t>Florbalové kroužky na školách na území MČ Praha 5</t>
  </si>
  <si>
    <t>sportovní a florbalové vybavení, pronájem sportoviště</t>
  </si>
  <si>
    <t>2023-OVK-S-2-024</t>
  </si>
  <si>
    <t>SK Čechie Smíchov - Smrčinská 3346/5, 150 00 Praha 5-Smíchov</t>
  </si>
  <si>
    <t>Lukášova 188/2, Praha, Žižkov (část), 13000</t>
  </si>
  <si>
    <t>04984528</t>
  </si>
  <si>
    <t>Mgr. Robert Turák</t>
  </si>
  <si>
    <t>Příměstské sportovní a fotbalové kempy pro děti a mládež</t>
  </si>
  <si>
    <t>_</t>
  </si>
  <si>
    <t>!Sportovní pomůcky, Lékárnička, Letáky a plakáty, Trička pro děti, Trenérské oblečení, Trenéři	, Odborní spolupracovníci, Fyzioterapeut, sportovní psycholog, Mediální kampaň a partnerství, Stravování, Pitný režim!</t>
  </si>
  <si>
    <t>2023-OVK-S-2-023</t>
  </si>
  <si>
    <t>Lokal Blok z.s.
Náměstí 14. října 2173/10
150 00 Praha 5</t>
  </si>
  <si>
    <t>Pravidelné kurzy boulderingu</t>
  </si>
  <si>
    <t>nedodali jedinou přílohu, napsat e-mail/zavolat</t>
  </si>
  <si>
    <t>Sportovní pomůcky, náčiní a herní prvky, Školení instruktorů</t>
  </si>
  <si>
    <t>2023-OVK-S-2-022</t>
  </si>
  <si>
    <t>Pražské lezecké stěny – větší lezecká centra, kde jsou postaveny cesty a bouldery, které sledují současné trendy lezení, např:
https://www.lezeckecentrum.cz/cs/
Křížová 6
Praha - Smíchov
https://www.jungle.cz/
Veselská 699
Praha - Letňany
Velká lezecká centra po celé republice, např. Brno, Liberec.</t>
  </si>
  <si>
    <t>náměstí 14. října 802/11, Praha, Smíchov (část), 15000</t>
  </si>
  <si>
    <t>08934908</t>
  </si>
  <si>
    <t>lezeM, z.s.</t>
  </si>
  <si>
    <t>lezeM - tréninková skupina</t>
  </si>
  <si>
    <t>nesplňují podmínky vyhlášeného programu - členská základna žadatele musí být  nejméně 15 osob do 21 let</t>
  </si>
  <si>
    <t>!drobný materiál - magnezium,  lezecké pomůcky - sedáky, lezecké pomůcky - lezečky, lezecké pomůcky - lano, vstupné děti, vstupné trenér, startovné, doprava na závody, sportovní prohlídky, závodní licence, vzdělávání trenéra, rehabilitace!</t>
  </si>
  <si>
    <t>2023-OVK-S-2-021</t>
  </si>
  <si>
    <t>arch Mrázovka + závody po celé České republice (např. MČR družstev v Olomouci, MČR jednotlivců ve Zlíně)</t>
  </si>
  <si>
    <t>podpora ploutvařů z Prahy 5</t>
  </si>
  <si>
    <t>15 (z P5)</t>
  </si>
  <si>
    <t>tréninkové pomůcky pro ploutvaře, zvyšování kvalifikace trenérů, startovné na závodech</t>
  </si>
  <si>
    <t>2023-OVK-S-2-020</t>
  </si>
  <si>
    <t>Hodiny pro mladé se realizují na základě pronájmu v prostorách domu Jógy Anděl s.r.o., 
adresa Ostrovského 11/16, Praha 5</t>
  </si>
  <si>
    <t>Jóga pro mladé</t>
  </si>
  <si>
    <t>Odměna cvičitelům - mzdy nelze</t>
  </si>
  <si>
    <r>
      <t xml:space="preserve">Jógové pomůcky, </t>
    </r>
    <r>
      <rPr>
        <b/>
        <sz val="10"/>
        <color rgb="FF000000"/>
        <rFont val="Calibri"/>
        <family val="2"/>
      </rPr>
      <t>!Odměna cvičitelům!</t>
    </r>
  </si>
  <si>
    <t>2023-OVK-S-2-019</t>
  </si>
  <si>
    <t>ZŠ Weberova, ZŠ Pod Žvahovem, ZŠ Barrandov, MŠ Pravoúhlá, SC Fit Ateliér</t>
  </si>
  <si>
    <t>U záběhlického zámku 57/2a, Praha, Záběhlice (část), 10600</t>
  </si>
  <si>
    <t>Judo club Kidsport, z.s.</t>
  </si>
  <si>
    <t>Organizace kroužků a oddílů juda v ZŠ  a MŠ</t>
  </si>
  <si>
    <t>Nákup judistických žíněněk, nájem ZŠ Weberova, Nájem ZŠ Barrandov, Nájem ZŠ Pod Žvahovem, Nájem Fit Ateliér</t>
  </si>
  <si>
    <t>2023-OVK-S-2-018</t>
  </si>
  <si>
    <t>Tělocvična Gymnázia Na Zatlance 11, 150 00 Praha 5 Smíchov</t>
  </si>
  <si>
    <t>202, na pobočce Praha 5: 20 dívek</t>
  </si>
  <si>
    <t>Na Jarově 2068/32, Praha, Žižkov (část), 13000</t>
  </si>
  <si>
    <t>03430251</t>
  </si>
  <si>
    <t>Cheer Academy, z.s.</t>
  </si>
  <si>
    <t>Podpora dětí v cheerleadingu na pobočce Cheer Academy, z.s. v Praze 5</t>
  </si>
  <si>
    <t>soutěžní kostýmy, soutěžní mašle, Nové pompony, Soutěžní cedule, Celoroční pronájem tělocvičny, profesionální střih soutěžní hudby</t>
  </si>
  <si>
    <t>2023-OVK-S-2-017</t>
  </si>
  <si>
    <t>dětské tuzemské závody ve sportovním lezení, celá ČR, viz kalendář závodů: https://www.horosvaz.cz/zavody-cr/prehled-zavodu-cr/kalendar-zavodu-cr-2023/</t>
  </si>
  <si>
    <t>Podpora závodníků HO SmíchOFF, z.s.</t>
  </si>
  <si>
    <t>Mikiny pro závodníky, Startovné na závodech v ČR, Cestovné dětí a trenérů na závody</t>
  </si>
  <si>
    <t>2023-OVK-S-2-016</t>
  </si>
  <si>
    <t>Lezecké centrum SmíchOFF, Křížová 6, 150 00 Praha 5.
Dle potřeby probíhá školení i v dalších lezeckých centrech a přírodních terénech po celé ČR.</t>
  </si>
  <si>
    <t>Školení a vzdělávání instruktorů/trenérů HO SmíchOFF, z.s. v roce 2023</t>
  </si>
  <si>
    <t xml:space="preserve">Instruktorské a trenérské vzdělávání, Kurz první pomoci	</t>
  </si>
  <si>
    <t>2023-OVK-S-2-015</t>
  </si>
  <si>
    <t>Lezecké centrum SmíchOFF, Křížová 6, 150 00 Praha 5</t>
  </si>
  <si>
    <t>Podpora činnosti HO SmíchOFF, z.s. v roce 2023</t>
  </si>
  <si>
    <t>Lano wall school unicore 200m, 8 ks, Lezecké boty Ocún Rental 20 ks, Click UP CT - jistící zařízení 10 ks, Lezecká helma Petzl Picchu dětská, 8 ks, Revize lezeckého materiálu, IT podpora, Účetní zpracování projektu, Vedení účetnictví v roce 2023</t>
  </si>
  <si>
    <t>2023-OVK-S-2-014</t>
  </si>
  <si>
    <t>Provizorní zimní stadion parcela č. 174/3,k.u.Jinonice</t>
  </si>
  <si>
    <t>Kaplická 841/14, Praha, Braník (část), 14000</t>
  </si>
  <si>
    <t>HC Smíchov 1913 z. s.</t>
  </si>
  <si>
    <t>Podpora klubu HC Smíchov 1913 z.s. v roce 2023</t>
  </si>
  <si>
    <t>Uhrada ledové plochy za měsíc listopad a prosinec 2023</t>
  </si>
  <si>
    <t>2023-OVK-S-2-013</t>
  </si>
  <si>
    <t>Vybavení pro sportovní činnost</t>
  </si>
  <si>
    <t>Fotbalové branky Junior, Časomíra, Materiál pro časomíru, Doprava a instalace, Sítě</t>
  </si>
  <si>
    <t>2023-OVK-S-2-012</t>
  </si>
  <si>
    <t>Podpora rozvoje sportovních aktivit v lokalitě Hlubočepy a Barrandov</t>
  </si>
  <si>
    <t>Materiálové vybavení, Licence pro trenéry, Pronájem areálu, Nájem tělocvičny a UMT hřiště, Startovné</t>
  </si>
  <si>
    <t>2023-OVK-S-2-011</t>
  </si>
  <si>
    <t>25 - 30</t>
  </si>
  <si>
    <t>Předpokládáme účast 25 - 30 dětí</t>
  </si>
  <si>
    <t>Areál FK Sparta Košíře z. s., Pod Kotlářkou ev. č. 7, Praha 5 a další sportovní plochy a zařízení v okolí.</t>
  </si>
  <si>
    <t>Soustředění mládežnických týmů formou městského tábora 2023</t>
  </si>
  <si>
    <t>sportovní soustředění - Pravidelnou činností dle tohoto programu nejsou víkendové a prázdninové akce (turnaje, soutěže, pobytové akce - kempy, soustředění, atp.), odměny trenérům nelze</t>
  </si>
  <si>
    <t>!Stravování trenérů, Pronájmy sportovních ploch a vstupy do obdobných zařízení, Odměny trenérům!</t>
  </si>
  <si>
    <t>2023-OVK-S-2-010</t>
  </si>
  <si>
    <t>Sportovní areály a škola na území městských částí Praha 5 a Praha 6.</t>
  </si>
  <si>
    <t>Pronájmy sportovních prostor pro družstva mládeže 2023</t>
  </si>
  <si>
    <t>Pronájmy UMT hřišť a tělocvičen</t>
  </si>
  <si>
    <t>2023-OVK-S-2-009</t>
  </si>
  <si>
    <t>cca 40 - 50</t>
  </si>
  <si>
    <t>tréninkové skupiny na soustředění jsou v počtech zhruba 15 hráček u starších kategorií a 20 u mladších</t>
  </si>
  <si>
    <t>Praha 
hala SK Aritma, Nad Lávkou 5, Praha 6
hala ZŠ Zličín, Nedašovská 403/37, Praha 5
Tábor</t>
  </si>
  <si>
    <t>100 - 110</t>
  </si>
  <si>
    <t>Petržílkova 2261/24, Praha, Jinonice (část), 15800</t>
  </si>
  <si>
    <t>06661980</t>
  </si>
  <si>
    <t>BK HB Basket, z.s.</t>
  </si>
  <si>
    <t>Sportujeme na Pětce - podpora pravidelné činnosti mládeže, nájem tělocvičen letní soustředění</t>
  </si>
  <si>
    <t xml:space="preserve">sportovní soustředění - Pravidelnou činností dle tohoto programu nejsou víkendové a prázdninové akce (turnaje, soutěže, pobytové akce - kempy, soustředění, atp.), </t>
  </si>
  <si>
    <t>!Pronájem tělocvičny!</t>
  </si>
  <si>
    <t>2023-OVK-S-2-008</t>
  </si>
  <si>
    <t>na tréninkové jednotce cca 15 - 20 hráček, extralig dorostu 12 - 15</t>
  </si>
  <si>
    <t>tréninky probíhají v halách:
hala ZŠ Zličín, Nedašovská 403/37, Praha 5
hala SK Motorlet - Radlice, Radlická 298/105, Praha 5
hala SK Aritma, Nad Lávkou 5, Praha 6</t>
  </si>
  <si>
    <t>Sportujeme na Pětce - Podpora pravidelné činnosti mládeže, nájem hal</t>
  </si>
  <si>
    <t>Nájem tělocvičen a sportovišť</t>
  </si>
  <si>
    <t>2023-OVK-S-2-007</t>
  </si>
  <si>
    <t>Atletické hřiště při ZŠ Barrandov, Chaplinovo nám. 1/615, Praha 5-Hlubočepy, 152 00</t>
  </si>
  <si>
    <t>Krškova 786/9, Praha, Hlubočepy (část), 15200</t>
  </si>
  <si>
    <t>05344816</t>
  </si>
  <si>
    <t>AK Vega, z. s.</t>
  </si>
  <si>
    <t>Činnost atletického klubu</t>
  </si>
  <si>
    <r>
      <t xml:space="preserve">náčiní, dresy nájemné, pojištění, startovné, </t>
    </r>
    <r>
      <rPr>
        <b/>
        <sz val="10"/>
        <color rgb="FF000000"/>
        <rFont val="Calibri"/>
        <family val="2"/>
        <charset val="238"/>
      </rPr>
      <t>!soustředění!</t>
    </r>
  </si>
  <si>
    <t>2023-OVK-S-2-006</t>
  </si>
  <si>
    <t>Sportrelax 007, Harrachov 356, Harrachov</t>
  </si>
  <si>
    <t>Plzeňská 1270/97, Praha, Hlubočepy (část), 15000</t>
  </si>
  <si>
    <t>AEROBIC TEAM Praha z.s.</t>
  </si>
  <si>
    <t>Sportovní soustředění - příprava na Mistrovství světa 2023</t>
  </si>
  <si>
    <t xml:space="preserve">!Pronájem tělocvičny, Ubytování, Stravování! </t>
  </si>
  <si>
    <t>2023-OVK-S-2-005</t>
  </si>
  <si>
    <t>tělocvična Kazínská 5/8, Praha 5</t>
  </si>
  <si>
    <t>Podpora mladých talentů ve sportovním aerobiku a fitness týmech - Celoroční činnost klubu</t>
  </si>
  <si>
    <t>Startovné, Materiální vybavení - dresy do soutěží, Sportovní vybavení, nářadí, náčiní, Pronájem tělocvičny, provozní náklady</t>
  </si>
  <si>
    <t>2023-OVK-S-2-004</t>
  </si>
  <si>
    <t>Děti na startu - projekt všeobecné pohybové přípravy dětí předškolního a školního věku</t>
  </si>
  <si>
    <t>Sportovní vybavení, nářadí, náčiní, Diplomy, medaile, Pronájem tělocvičny, provozní náklady</t>
  </si>
  <si>
    <t>2023-OVK-S-2-003</t>
  </si>
  <si>
    <t>Klubová činnost v roce 2023</t>
  </si>
  <si>
    <t>Trenéři mládeže - mzdy nelze, pouze školení trenérů</t>
  </si>
  <si>
    <r>
      <t>Florbalové manitely, Správce haly - mzda, !</t>
    </r>
    <r>
      <rPr>
        <b/>
        <sz val="10"/>
        <color rgb="FF000000"/>
        <rFont val="Calibri"/>
        <family val="2"/>
        <charset val="238"/>
      </rPr>
      <t>Trenéři mládeže - mzdy!</t>
    </r>
    <r>
      <rPr>
        <sz val="10"/>
        <color rgb="FF000000"/>
        <rFont val="Calibri"/>
        <family val="2"/>
        <charset val="238"/>
      </rPr>
      <t>, školení, Uklidové práce - mzda, Energie</t>
    </r>
  </si>
  <si>
    <t>2023-OVK-S-2-002</t>
  </si>
  <si>
    <t>Sportovní areál ZŠ a MŠ Chaplinovo nám. 1, Praha 5 - Hlubočepy, 152 00</t>
  </si>
  <si>
    <t>Sportování dětí s 1. FC BARRANDOV 2023</t>
  </si>
  <si>
    <t>sportovní oblečení - dresy, teplákové soupravy, sportovní pomůcky, pronájem hřiště, pronájem tělocvičen, vzdělávání trenérů, účast na turnajích</t>
  </si>
  <si>
    <t>2023-OVK-S-2-001</t>
  </si>
  <si>
    <t>Veslařský klub Slavia Praha, Nábřežní 87/2, Praha 5</t>
  </si>
  <si>
    <t>Nábřežní 87/2, Praha, Hlubočepy (část), 15000</t>
  </si>
  <si>
    <t>Veslařský klub Slavia Praha z.s.</t>
  </si>
  <si>
    <t>Rozšíření přistávacího plata pro veslařské lodě</t>
  </si>
  <si>
    <t>Materiál a sváření, Dubové prvky, Žárové zinkování částí ve vodě, Pískování a nátěr epoxid vnitřní venkovní 156m2, Montáž lávky</t>
  </si>
  <si>
    <t>2023-OVK-S-3-009</t>
  </si>
  <si>
    <t>Tělocvičná jednota Sokol Jinonice, z.s., Butovická 100/33, Praha 5</t>
  </si>
  <si>
    <t>Mobilní přístřešek</t>
  </si>
  <si>
    <t>mobilní stan, demontovatelná podlaha, montáž</t>
  </si>
  <si>
    <t>2023-OVK-S-3-008</t>
  </si>
  <si>
    <t>Letní cvičiště TJ Sokol I. Smíchov
U Mrázovky 1566, Praha 5, 150 00</t>
  </si>
  <si>
    <t>Projektová příprava pro výstavbu nafukovací haly a atletického tunelu na letním cvičišti Mrázovka</t>
  </si>
  <si>
    <t>Projektová dokumentace pro nafukovací tenisovou dvouhalu a atletický tunel</t>
  </si>
  <si>
    <t>2023-OVK-S-3-007</t>
  </si>
  <si>
    <t>Projektová příprava multifunkční sportovní plochy na letním sportovišti Mrázovka</t>
  </si>
  <si>
    <t>Dokumentace návrhu - Studie stavby, Projektová dokumentace pro stavební povolení</t>
  </si>
  <si>
    <t>2023-OVK-S-3-006</t>
  </si>
  <si>
    <t>Sociální zázemí v areálu</t>
  </si>
  <si>
    <t>WC kontajnery - 2x WC kontajner pro muže a pro ženy, Jímka, Doprava a umístění, Materiál pro usazení jímky, Instalace kontajneru</t>
  </si>
  <si>
    <t>2023-OVK-S-3-005</t>
  </si>
  <si>
    <t>Sportovní areál FZŠ Barrandov II, V Remízku 7, Praha 5</t>
  </si>
  <si>
    <t>Lezecká stěna, střelnice a osvětlení areálu PBK</t>
  </si>
  <si>
    <t>Stěna - dopadová plocha - stavební činnost, Stěna - dopadová plocha - umělý povrch, Stěna - samonavíjecí systém pro jištěn - Makak Walls, Střelnice - dopadová plocha za terči, Optimalizace osvětlení</t>
  </si>
  <si>
    <t>2023-OVK-S-3-004</t>
  </si>
  <si>
    <t>Rekonstrukce lezecké stěny</t>
  </si>
  <si>
    <t>Podlahová krytina, Výmalba, Rekonstrukce sprch, Rekonstrukce zázemí, výměna jednotky a úprava rozvodů VZT</t>
  </si>
  <si>
    <t>2023-OVK-S-3-003</t>
  </si>
  <si>
    <t>Areál FK Sparta Košíře, z. s., Pod Kotlářkou ev. č. 7, Praha 5</t>
  </si>
  <si>
    <t>Výměna oken a dveří budovy kabin - III. etapa</t>
  </si>
  <si>
    <t>Okna, dveře a bezpečnostní táhla, Osazení nových prvků včetně souvisejících prací</t>
  </si>
  <si>
    <t>2023-OVK-S-3-002</t>
  </si>
  <si>
    <t>Rekonstrukce nafukovací haly</t>
  </si>
  <si>
    <t>Přetlaková nafukovací hala, Stavební a přípravné právce - přípojky, techn. pojekt, venkovní schodi, Servis, ukotvení
Demontáž a likvidace stávající nafukovac, Dveřní prvky - otočné dveře, průchodová komora, nouzové, Osvětlení - vanová světla - světla s LED chipy 106W/, Přítřešek nad hlavním vchodem - Ocelový přístřešek se stříškou z makrolo, Sportovní podlaha - 
sportovní podlaha včteně přípravy, lajnov, Technologie, Ostatní práce</t>
  </si>
  <si>
    <t>2023-OVK-S-3-001</t>
  </si>
  <si>
    <t>Sportovní klub Motorlet Praha
Radlická 298/105
150 00 Praha 5</t>
  </si>
  <si>
    <t>Sportování seniorek</t>
  </si>
  <si>
    <t>Pronájem sportovní haly, Pronájem plaveckého bazénu</t>
  </si>
  <si>
    <t>2023-OVK-S-4-011</t>
  </si>
  <si>
    <t>Předpokládaný počet účastníků na lekcích je 10 osob z důvodu zajištění kvality výuky a individuálního přístupu lektora. Pokud bude v r. 2023 realizováno všech 30 lekcí, činí celkový odhad 300 účastí z řad seniorů z Prahy 5.</t>
  </si>
  <si>
    <t>Lekce kondičního cvičení budou realizovány v sokolovně Tělocvičné jednoty Sokol I. Smíchov, IČ
00538311, Plzeňská 168/27, Smíchov, 150 00 Praha 5. Jedná se o "malý sál" o rozloze 120 m2. Sál je prostorný, opatřen zrcadly pro lepší kontrolu cvičení a měkká podlahová krytina plně vyhovuje nárokům na pohodlné cvičení starších osob. Předpokladem pro konání lekcí je však úhrada pronájmu prostor vč. energií a úklidu, v celkové výši 450 Kč/hod. Tato položka je zahrnuta v rozpočtu této dotační žádosti. Smlouva o pronájmu prostor na období únor - červen 2023 je přiložena k této dotační žádosti formou přílohy.</t>
  </si>
  <si>
    <t>Na Folimance 2155/15, Praha, Nové Město (část), 12000</t>
  </si>
  <si>
    <t>06813674</t>
  </si>
  <si>
    <t>Stárneme ve zdraví, z.ú.</t>
  </si>
  <si>
    <t>Kondiční cvičení pro seniory</t>
  </si>
  <si>
    <t>Vybavení na pohybové lekce, Propagace, náklady na tisk, kopírování, Pronájem tělocvičny vč. Energií, Cestovní náhrady</t>
  </si>
  <si>
    <t>2023-OVK-S-4-010</t>
  </si>
  <si>
    <t>Sportcentrum Radlice, Kutvirtova ul. Praha 5</t>
  </si>
  <si>
    <t>Ostrovského 253/3, Praha, Hlubočepy (část), 15000</t>
  </si>
  <si>
    <t>Sportovní spolek seniorů Radlice</t>
  </si>
  <si>
    <t>Senior Grand slam - čtyři turnaje během roku 2023 pro členy spolku a veřejnost</t>
  </si>
  <si>
    <t xml:space="preserve">pronájem kurtů, </t>
  </si>
  <si>
    <t>2023-OVK-S-4-009</t>
  </si>
  <si>
    <t>40 účastníků týdně</t>
  </si>
  <si>
    <t>50 účastníků týdně</t>
  </si>
  <si>
    <t>Sportcentrum Radlice Kutvirtova ul.</t>
  </si>
  <si>
    <t>Příspěvek na pronájem  tenisových kurtů v r. 2023 při pravidelném každodenním hraní tenisu členů spolku.</t>
  </si>
  <si>
    <t>Pronájem tenisových kurtů v roce 2023</t>
  </si>
  <si>
    <t>2023-OVK-S-4-008</t>
  </si>
  <si>
    <t>U Lesíka 5a/1083, Praha 5</t>
  </si>
  <si>
    <t>Zikova 522/3, Praha, Bubeneč (Praha 6), 16000</t>
  </si>
  <si>
    <t>04417062</t>
  </si>
  <si>
    <t>Spolek Hájovna, z. s.</t>
  </si>
  <si>
    <t>Cvičení pro seniory</t>
  </si>
  <si>
    <t>lektorné fa 250kč/ hod. - nelze</t>
  </si>
  <si>
    <r>
      <t xml:space="preserve">pantofle - přezutí, podložky cvičební, desinfekční a uklidové prostředky,  Jogové pomůcky pledy, bločky, pamětové hry, pomucky (molkky), fixy a houby na Magnetickou tabuli, toner a papíry, energie, účetnictví, </t>
    </r>
    <r>
      <rPr>
        <b/>
        <sz val="10"/>
        <color rgb="FF000000"/>
        <rFont val="Calibri"/>
        <family val="2"/>
        <charset val="238"/>
      </rPr>
      <t>!lektorné fa 250kč/ hod.!</t>
    </r>
    <r>
      <rPr>
        <sz val="10"/>
        <color rgb="FF000000"/>
        <rFont val="Calibri"/>
        <family val="2"/>
        <charset val="238"/>
      </rPr>
      <t>, DPP uklid učeben a wc, seminaře -kurzy cvičení paměti EURAG, zvyšení kvalifikace - joga seminář</t>
    </r>
  </si>
  <si>
    <t>2023-OVK-S-4-007</t>
  </si>
  <si>
    <t>10-15/lekci</t>
  </si>
  <si>
    <t>15-20/lekci</t>
  </si>
  <si>
    <t>Kinského zahrada, Praha 5, sraz bude u vchodu do zahrady na Nám. Kinských.</t>
  </si>
  <si>
    <t>Fügnerovo náměstí 1808/3, Praha, Nové Město (část), 12000</t>
  </si>
  <si>
    <t>Právě teď! o.p.s.</t>
  </si>
  <si>
    <t>Nordic Walking  odborně vedené lekce (nejen) pro seniory</t>
  </si>
  <si>
    <t>certifikovaní lektoři - nelze</t>
  </si>
  <si>
    <r>
      <rPr>
        <b/>
        <sz val="10"/>
        <color rgb="FF000000"/>
        <rFont val="Calibri"/>
        <family val="2"/>
        <charset val="238"/>
      </rPr>
      <t>!certifikovaní lektoři!</t>
    </r>
    <r>
      <rPr>
        <sz val="10"/>
        <color rgb="FF000000"/>
        <rFont val="Calibri"/>
        <family val="2"/>
        <charset val="238"/>
      </rPr>
      <t>, Finanční management projektu, Propagace lekcí, Doprava holí a lektorů na lekce, Koordinace práce lektorů, vedení evidence</t>
    </r>
  </si>
  <si>
    <t>2023-OVK-S-4-006</t>
  </si>
  <si>
    <t>tělocvična v prostorách TJ Sokol Vyšehrad, Rašínovo nábř. 65/24</t>
  </si>
  <si>
    <t>Klicperova 550/ 5, Praha, Smíchov (část), 15000</t>
  </si>
  <si>
    <t>Klub atletů Smíchov, z.s.</t>
  </si>
  <si>
    <t>Podpora sportování seniorů Klub atletů Smíchov</t>
  </si>
  <si>
    <t>Nájemné za tělocvičnu</t>
  </si>
  <si>
    <t>2023-OVK-S-4-005</t>
  </si>
  <si>
    <t>min 50%</t>
  </si>
  <si>
    <t>30/týden</t>
  </si>
  <si>
    <t>Provozovna  domu Jógy Anděl s.r.o. 
adresa:  Ostrovského 11/16, Praha 5</t>
  </si>
  <si>
    <t>V lipkách 768/49, Praha, Slivenec, 15400</t>
  </si>
  <si>
    <t>JÓGA ANDĚL s.r.o.</t>
  </si>
  <si>
    <t>Jógová terapie pro zdravotně postižené</t>
  </si>
  <si>
    <t>lektorné - nelze</t>
  </si>
  <si>
    <r>
      <t xml:space="preserve">Speciální cvičební pomůcky, </t>
    </r>
    <r>
      <rPr>
        <b/>
        <sz val="10"/>
        <color rgb="FF000000"/>
        <rFont val="Calibri"/>
        <family val="2"/>
        <charset val="238"/>
      </rPr>
      <t>!lektorné!</t>
    </r>
  </si>
  <si>
    <t>2023-OVK-S-4-004</t>
  </si>
  <si>
    <t>15 na lekci (3 lekce týdně)</t>
  </si>
  <si>
    <t>15 -  20</t>
  </si>
  <si>
    <t>Provozovna domu Jógy Anděl
Ostrovského 11/16, Praha 5
naproti Ženským domovům</t>
  </si>
  <si>
    <t>Jóga pro seniory</t>
  </si>
  <si>
    <t>!lektorné! - nelze</t>
  </si>
  <si>
    <r>
      <t xml:space="preserve">režie - energie, vodné, stočné, pronájem, </t>
    </r>
    <r>
      <rPr>
        <b/>
        <sz val="10"/>
        <color rgb="FF000000"/>
        <rFont val="Calibri"/>
        <family val="2"/>
        <charset val="238"/>
      </rPr>
      <t>!lektorné!</t>
    </r>
  </si>
  <si>
    <t>2023-OVK-S-4-003</t>
  </si>
  <si>
    <t>10 - 15</t>
  </si>
  <si>
    <t>Areál Tenis Cibulka - prostor pro fitness a jogu
V Stráni 11
Praha 5 - Košíře</t>
  </si>
  <si>
    <t>Na Šmukýřce 934/1, Praha, Hlubočepy (část), 15000</t>
  </si>
  <si>
    <t>Jana NAJMANOVÁ</t>
  </si>
  <si>
    <t>Pohybem k soběstačnosti</t>
  </si>
  <si>
    <t>odměna instruktora - nelze</t>
  </si>
  <si>
    <r>
      <rPr>
        <b/>
        <sz val="10"/>
        <color rgb="FF000000"/>
        <rFont val="Calibri"/>
        <family val="2"/>
        <charset val="238"/>
      </rPr>
      <t>!odměna instruktora!</t>
    </r>
    <r>
      <rPr>
        <sz val="10"/>
        <color rgb="FF000000"/>
        <rFont val="Calibri"/>
        <family val="2"/>
        <charset val="238"/>
      </rPr>
      <t>, pronájem prostor</t>
    </r>
  </si>
  <si>
    <t>2023-OVK-S-4-002</t>
  </si>
  <si>
    <t>10-12</t>
  </si>
  <si>
    <t>10-15</t>
  </si>
  <si>
    <t>Památková zóna Buďánka 
Komunitní prostor KOLONIÁL 
Nad Zámečnicí 3333, 150 00, Praha 5</t>
  </si>
  <si>
    <t>Nad Zámečnicí 2073/15, Praha, Hlubočepy (část), 15000</t>
  </si>
  <si>
    <t>05822238</t>
  </si>
  <si>
    <t>Buďánka, z.ú.</t>
  </si>
  <si>
    <t>KONDICE V  KOLONIÁLU  2023 / KONDIČNÍ JÓGA, PILATES, REGENERAČNÍ MASÁŽE /</t>
  </si>
  <si>
    <t>dovybavení prostoru, drobný materiál, účetní služby, administrace - pro zajištění plánovaných aktivit, školení lektorů, školení maséra, propagace, příspěvek na provoz KOLONIÁLU / vodné, stočné, pojistka, elektřina , plyn, el. zabezpečovací systém .../</t>
  </si>
  <si>
    <t>2023-OVK-S-4-001</t>
  </si>
  <si>
    <t>Projekty - 7. 3. 2023</t>
  </si>
  <si>
    <t>IČO</t>
  </si>
  <si>
    <t>Název projektu</t>
  </si>
  <si>
    <t>Navržená částka</t>
  </si>
  <si>
    <t>-</t>
  </si>
  <si>
    <t>Celková částka rozpočtu</t>
  </si>
  <si>
    <t>Žádosti o programovou dotaci v oblasti sport - Sportujeme na Pětce v roce 2023</t>
  </si>
  <si>
    <t>Požadovaná částka rozpočtu</t>
  </si>
  <si>
    <t xml:space="preserve">Navržená částka </t>
  </si>
  <si>
    <t xml:space="preserve">Program č. </t>
  </si>
  <si>
    <t>Název žadatele</t>
  </si>
  <si>
    <t>Navrženo v jednotlivém projektu</t>
  </si>
  <si>
    <t>Přehled navržených částek pro jednotlivé žadatele</t>
  </si>
  <si>
    <t xml:space="preserve">Celkem navrženo </t>
  </si>
  <si>
    <t>Údržba</t>
  </si>
  <si>
    <t>Sportujeme</t>
  </si>
  <si>
    <t>Rekonstrukce</t>
  </si>
  <si>
    <t>Senioři/zdrav. Postižení</t>
  </si>
  <si>
    <t>Celkový počet žádostí v programu k hodnocení</t>
  </si>
  <si>
    <t xml:space="preserve">Celkem požadováno </t>
  </si>
  <si>
    <t>Celkem k rozdělení</t>
  </si>
  <si>
    <t>Rozděleno</t>
  </si>
  <si>
    <t xml:space="preserve">Zbývá rozdělit </t>
  </si>
  <si>
    <t>Celkem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</si>
</sst>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Kč&quot;"/>
  </numFmts>
  <fonts count="11" x14ac:knownFonts="1">
    <font>
      <sz val="11"/>
      <color rgb="FF000000"/>
      <name val="Calibri"/>
    </font>
    <font>
      <b/>
      <sz val="11"/>
      <color rgb="FF000000"/>
      <name val="Calibri"/>
      <family val="2"/>
    </font>
    <font>
      <sz val="10"/>
      <color rgb="FF000000"/>
      <name val="Calibri"/>
      <family val="2"/>
    </font>
    <font>
      <sz val="11"/>
      <color rgb="FF000000"/>
      <name val="Calibri"/>
      <family val="2"/>
      <charset val="238"/>
    </font>
    <font>
      <sz val="10"/>
      <color rgb="FF000000"/>
      <name val="Calibri"/>
      <family val="2"/>
      <charset val="238"/>
    </font>
    <font>
      <b/>
      <sz val="11"/>
      <color rgb="FF000000"/>
      <name val="Calibri"/>
      <family val="2"/>
      <charset val="238"/>
    </font>
    <font>
      <sz val="10"/>
      <color rgb="FF000000"/>
      <name val="Calibri"/>
      <family val="2"/>
    </font>
    <font>
      <b/>
      <sz val="10"/>
      <color rgb="FF000000"/>
      <name val="Calibri"/>
      <family val="2"/>
      <charset val="238"/>
    </font>
    <font>
      <b/>
      <sz val="10"/>
      <color rgb="FF000000"/>
      <name val="Calibri"/>
      <family val="2"/>
    </font>
    <font>
      <b/>
      <sz val="16"/>
      <color rgb="FF000000"/>
      <name val="Calibri"/>
      <family val="2"/>
      <charset val="238"/>
    </font>
    <font>
      <b/>
      <sz val="12"/>
      <color rgb="FF000000"/>
      <name val="Calibri"/>
      <family val="2"/>
    </font>
  </fonts>
  <fills count="3">
    <fill>
      <patternFill patternType="none"/>
    </fill>
    <fill>
      <patternFill patternType="gray125"/>
    </fill>
    <fill>
      <patternFill patternType="solid">
        <fgColor rgb="FFC0C0C0"/>
        <bgColor rgb="FFC0C0C0"/>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2">
    <xf numFmtId="0" fontId="0" fillId="0" borderId="0"/>
    <xf numFmtId="0" fontId="3" fillId="0" borderId="0"/>
  </cellStyleXfs>
  <cellXfs count="69">
    <xf numFmtId="0" fontId="0" fillId="0" borderId="0" xfId="0"/>
    <xf numFmtId="0" fontId="3" fillId="0" borderId="0" xfId="0" applyFont="1" applyAlignment="1">
      <alignment vertical="center"/>
    </xf>
    <xf numFmtId="0" fontId="3" fillId="0" borderId="0" xfId="1"/>
    <xf numFmtId="0" fontId="9" fillId="0" borderId="0" xfId="1" applyFont="1"/>
    <xf numFmtId="0" fontId="2" fillId="0" borderId="1" xfId="0" applyFont="1" applyBorder="1" applyAlignment="1">
      <alignment horizontal="left" vertical="top"/>
    </xf>
    <xf numFmtId="0" fontId="4" fillId="0" borderId="1" xfId="0" applyFont="1" applyBorder="1" applyAlignment="1">
      <alignment horizontal="left" vertical="top"/>
    </xf>
    <xf numFmtId="0" fontId="2" fillId="0" borderId="1" xfId="0" applyFont="1" applyBorder="1" applyAlignment="1">
      <alignment horizontal="left" vertical="top" wrapText="1"/>
    </xf>
    <xf numFmtId="164" fontId="2" fillId="0" borderId="1" xfId="0" applyNumberFormat="1" applyFont="1" applyBorder="1" applyAlignment="1">
      <alignment horizontal="right" vertical="top"/>
    </xf>
    <xf numFmtId="0" fontId="4" fillId="0" borderId="1" xfId="0" applyFont="1" applyBorder="1" applyAlignment="1">
      <alignment horizontal="left" vertical="top" wrapText="1"/>
    </xf>
    <xf numFmtId="0" fontId="1"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7" fillId="0" borderId="1" xfId="0" applyFont="1" applyBorder="1" applyAlignment="1">
      <alignment horizontal="left" vertical="top"/>
    </xf>
    <xf numFmtId="0" fontId="5" fillId="2" borderId="1" xfId="0" applyFont="1" applyFill="1" applyBorder="1" applyAlignment="1">
      <alignment horizontal="center" vertical="center" wrapText="1"/>
    </xf>
    <xf numFmtId="0" fontId="3" fillId="0" borderId="0" xfId="1" applyAlignment="1">
      <alignment wrapText="1"/>
    </xf>
    <xf numFmtId="0" fontId="5" fillId="2" borderId="1" xfId="1" applyFont="1" applyFill="1" applyBorder="1" applyAlignment="1">
      <alignment horizontal="center" vertical="center" wrapText="1"/>
    </xf>
    <xf numFmtId="0" fontId="4" fillId="0" borderId="1" xfId="1" applyFont="1" applyBorder="1" applyAlignment="1">
      <alignment horizontal="left" vertical="center"/>
    </xf>
    <xf numFmtId="0" fontId="7" fillId="0" borderId="1" xfId="1" applyFont="1" applyBorder="1" applyAlignment="1">
      <alignment horizontal="left" vertical="center" wrapText="1"/>
    </xf>
    <xf numFmtId="0" fontId="4" fillId="0" borderId="1" xfId="1" applyFont="1" applyBorder="1" applyAlignment="1">
      <alignment horizontal="left" vertical="center" wrapText="1"/>
    </xf>
    <xf numFmtId="164" fontId="4" fillId="0" borderId="1" xfId="1" applyNumberFormat="1" applyFont="1" applyBorder="1" applyAlignment="1">
      <alignment horizontal="right" vertical="center" wrapText="1"/>
    </xf>
    <xf numFmtId="0" fontId="4" fillId="0" borderId="1" xfId="1" applyFont="1" applyBorder="1" applyAlignment="1">
      <alignment horizontal="left" vertical="top"/>
    </xf>
    <xf numFmtId="0" fontId="7" fillId="0" borderId="1" xfId="1" applyFont="1" applyBorder="1" applyAlignment="1">
      <alignment horizontal="left" vertical="top" wrapText="1"/>
    </xf>
    <xf numFmtId="0" fontId="4" fillId="0" borderId="1" xfId="1" applyFont="1" applyBorder="1" applyAlignment="1">
      <alignment horizontal="left" vertical="top" wrapText="1"/>
    </xf>
    <xf numFmtId="164" fontId="4" fillId="0" borderId="1" xfId="1" applyNumberFormat="1" applyFont="1" applyBorder="1" applyAlignment="1">
      <alignment horizontal="right" vertical="top" wrapText="1"/>
    </xf>
    <xf numFmtId="0" fontId="6" fillId="0" borderId="1" xfId="1" applyFont="1" applyBorder="1" applyAlignment="1">
      <alignment horizontal="left" vertical="top" wrapText="1"/>
    </xf>
    <xf numFmtId="0" fontId="7" fillId="0" borderId="1" xfId="1" applyFont="1" applyBorder="1" applyAlignment="1">
      <alignment horizontal="left" vertical="top"/>
    </xf>
    <xf numFmtId="0" fontId="5" fillId="0" borderId="1" xfId="0" applyFont="1" applyBorder="1" applyAlignment="1">
      <alignment horizontal="center" vertical="center"/>
    </xf>
    <xf numFmtId="0" fontId="0" fillId="0" borderId="1" xfId="0" applyBorder="1"/>
    <xf numFmtId="0" fontId="5" fillId="0" borderId="2" xfId="0" applyFont="1" applyBorder="1" applyAlignment="1">
      <alignment horizontal="center" vertical="center"/>
    </xf>
    <xf numFmtId="0" fontId="7" fillId="0" borderId="4" xfId="0" applyFont="1" applyBorder="1" applyAlignment="1">
      <alignment horizontal="left" vertical="center"/>
    </xf>
    <xf numFmtId="0" fontId="7" fillId="0" borderId="4" xfId="1" applyFont="1" applyBorder="1" applyAlignment="1">
      <alignment horizontal="left" vertical="center" wrapText="1"/>
    </xf>
    <xf numFmtId="0" fontId="7" fillId="0" borderId="4" xfId="1" applyFont="1" applyBorder="1" applyAlignment="1">
      <alignment horizontal="left" vertical="center"/>
    </xf>
    <xf numFmtId="0" fontId="7" fillId="0" borderId="5" xfId="1" applyFont="1" applyBorder="1" applyAlignment="1">
      <alignment horizontal="left" vertical="center" wrapText="1"/>
    </xf>
    <xf numFmtId="0" fontId="5" fillId="0" borderId="7" xfId="0" applyFont="1" applyBorder="1" applyAlignment="1">
      <alignment horizontal="center" vertical="center" wrapText="1"/>
    </xf>
    <xf numFmtId="0" fontId="5" fillId="0" borderId="2" xfId="0" applyFont="1" applyBorder="1" applyAlignment="1">
      <alignment horizontal="center" vertical="center" wrapText="1"/>
    </xf>
    <xf numFmtId="164" fontId="0" fillId="0" borderId="0" xfId="0" applyNumberFormat="1"/>
    <xf numFmtId="164" fontId="3" fillId="0" borderId="0" xfId="1" applyNumberFormat="1"/>
    <xf numFmtId="0" fontId="0" fillId="0" borderId="1" xfId="0" applyBorder="1" applyAlignment="1">
      <alignment horizontal="center" vertical="center"/>
    </xf>
    <xf numFmtId="0" fontId="10" fillId="0" borderId="1" xfId="0" applyFont="1" applyBorder="1" applyAlignment="1">
      <alignment wrapText="1"/>
    </xf>
    <xf numFmtId="0" fontId="5" fillId="0" borderId="1" xfId="0" applyFont="1" applyBorder="1"/>
    <xf numFmtId="0" fontId="10" fillId="0" borderId="1" xfId="0" applyFont="1" applyBorder="1"/>
    <xf numFmtId="164" fontId="0" fillId="0" borderId="1" xfId="0" applyNumberFormat="1" applyBorder="1"/>
    <xf numFmtId="164" fontId="5" fillId="0" borderId="1" xfId="0" applyNumberFormat="1" applyFont="1" applyBorder="1"/>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164" fontId="0" fillId="0" borderId="6" xfId="0" applyNumberFormat="1" applyBorder="1" applyAlignment="1">
      <alignment horizontal="center" vertical="center"/>
    </xf>
    <xf numFmtId="164" fontId="0" fillId="0" borderId="4" xfId="0" applyNumberFormat="1" applyBorder="1" applyAlignment="1">
      <alignment horizontal="center" vertical="center"/>
    </xf>
    <xf numFmtId="164" fontId="0" fillId="0" borderId="5" xfId="0" applyNumberFormat="1" applyBorder="1" applyAlignment="1">
      <alignment horizontal="center" vertical="center"/>
    </xf>
    <xf numFmtId="164" fontId="3" fillId="0" borderId="4" xfId="0" applyNumberFormat="1" applyFont="1" applyBorder="1" applyAlignment="1">
      <alignment horizontal="center" vertical="center"/>
    </xf>
    <xf numFmtId="0" fontId="0" fillId="0" borderId="0" xfId="0"/>
    <xf numFmtId="164" fontId="0" fillId="0" borderId="8" xfId="0" applyNumberFormat="1" applyBorder="1" applyAlignment="1">
      <alignment horizontal="center" vertical="center"/>
    </xf>
    <xf numFmtId="0" fontId="0" fillId="0" borderId="10" xfId="0" applyBorder="1" applyAlignment="1">
      <alignment horizontal="center" vertical="center"/>
    </xf>
    <xf numFmtId="0" fontId="0" fillId="0" borderId="3" xfId="0" applyBorder="1" applyAlignment="1">
      <alignment horizontal="center" vertical="center"/>
    </xf>
    <xf numFmtId="164" fontId="0" fillId="0" borderId="9" xfId="0" applyNumberFormat="1" applyBorder="1" applyAlignment="1">
      <alignment horizontal="center" vertical="center"/>
    </xf>
    <xf numFmtId="0" fontId="7" fillId="0" borderId="4" xfId="0" applyFont="1" applyBorder="1" applyAlignment="1">
      <alignment horizontal="left" vertical="center"/>
    </xf>
    <xf numFmtId="0" fontId="0" fillId="0" borderId="4" xfId="0" applyBorder="1" applyAlignment="1">
      <alignment horizontal="left" vertical="center"/>
    </xf>
    <xf numFmtId="0" fontId="7" fillId="0" borderId="3" xfId="0" applyFont="1" applyBorder="1" applyAlignment="1">
      <alignment horizontal="left" vertical="center"/>
    </xf>
    <xf numFmtId="0" fontId="7" fillId="0" borderId="4" xfId="1" applyFont="1" applyBorder="1" applyAlignment="1">
      <alignment horizontal="left" vertical="center" wrapText="1"/>
    </xf>
    <xf numFmtId="0" fontId="0" fillId="0" borderId="4" xfId="0" applyBorder="1" applyAlignment="1">
      <alignment horizontal="left" vertical="center" wrapText="1"/>
    </xf>
    <xf numFmtId="0" fontId="5" fillId="0" borderId="0" xfId="0" applyFont="1" applyAlignment="1">
      <alignment horizontal="center" vertical="center"/>
    </xf>
    <xf numFmtId="0" fontId="7" fillId="0" borderId="8" xfId="0" applyFont="1" applyBorder="1" applyAlignment="1">
      <alignment horizontal="left" vertical="center"/>
    </xf>
    <xf numFmtId="0" fontId="0" fillId="0" borderId="3" xfId="0" applyBorder="1" applyAlignment="1">
      <alignment horizontal="left" vertical="center"/>
    </xf>
    <xf numFmtId="0" fontId="7" fillId="0" borderId="4" xfId="1" applyFont="1" applyBorder="1" applyAlignment="1">
      <alignment horizontal="left" vertical="center"/>
    </xf>
    <xf numFmtId="0" fontId="5"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9" fillId="0" borderId="0" xfId="1" applyFont="1"/>
    <xf numFmtId="0" fontId="0" fillId="0" borderId="0" xfId="0"/>
    <xf numFmtId="0" fontId="5" fillId="2" borderId="1" xfId="1" applyFont="1" applyFill="1" applyBorder="1" applyAlignment="1">
      <alignment horizontal="center" vertical="center" wrapText="1"/>
    </xf>
  </cellXfs>
  <cellStyles count="2">
    <cellStyle name="Normální" xfId="0" builtinId="0"/>
    <cellStyle name="Normální 2" xfId="1" xr:uid="{1DFB6F20-9FDA-465F-9355-D694257306CA}"/>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0BEB9-FC17-4F9B-A335-0CF615D2C53C}">
  <sheetPr>
    <pageSetUpPr fitToPage="1"/>
  </sheetPr>
  <dimension ref="A1:D166"/>
  <sheetViews>
    <sheetView tabSelected="1" topLeftCell="A69" workbookViewId="0">
      <selection activeCell="D76" sqref="D76:D77"/>
    </sheetView>
  </sheetViews>
  <sheetFormatPr defaultColWidth="8.85546875" defaultRowHeight="15" x14ac:dyDescent="0.25"/>
  <cols>
    <col min="1" max="1" width="44.85546875" bestFit="1" customWidth="1"/>
    <col min="2" max="2" width="10.7109375" bestFit="1" customWidth="1"/>
    <col min="3" max="3" width="22" customWidth="1"/>
    <col min="4" max="4" width="17.7109375" customWidth="1"/>
  </cols>
  <sheetData>
    <row r="1" spans="1:4" x14ac:dyDescent="0.25">
      <c r="A1" s="60" t="s">
        <v>610</v>
      </c>
      <c r="B1" s="60"/>
      <c r="C1" s="60"/>
      <c r="D1" s="60"/>
    </row>
    <row r="2" spans="1:4" ht="15.75" thickBot="1" x14ac:dyDescent="0.3"/>
    <row r="3" spans="1:4" ht="30.75" thickBot="1" x14ac:dyDescent="0.3">
      <c r="A3" s="28" t="s">
        <v>608</v>
      </c>
      <c r="B3" s="28" t="s">
        <v>607</v>
      </c>
      <c r="C3" s="33" t="s">
        <v>609</v>
      </c>
      <c r="D3" s="34" t="s">
        <v>611</v>
      </c>
    </row>
    <row r="4" spans="1:4" x14ac:dyDescent="0.25">
      <c r="A4" s="57" t="s">
        <v>117</v>
      </c>
      <c r="B4" s="43">
        <v>1</v>
      </c>
      <c r="C4" s="46">
        <v>40000</v>
      </c>
      <c r="D4" s="54">
        <f>C4+C5</f>
        <v>140000</v>
      </c>
    </row>
    <row r="5" spans="1:4" x14ac:dyDescent="0.25">
      <c r="A5" s="56"/>
      <c r="B5" s="44">
        <v>2</v>
      </c>
      <c r="C5" s="47">
        <v>100000</v>
      </c>
      <c r="D5" s="53"/>
    </row>
    <row r="6" spans="1:4" x14ac:dyDescent="0.25">
      <c r="A6" s="55" t="s">
        <v>123</v>
      </c>
      <c r="B6" s="44">
        <v>1</v>
      </c>
      <c r="C6" s="47">
        <v>40000</v>
      </c>
      <c r="D6" s="51">
        <f>SUM(C6:C8)</f>
        <v>1390000</v>
      </c>
    </row>
    <row r="7" spans="1:4" x14ac:dyDescent="0.25">
      <c r="A7" s="56"/>
      <c r="B7" s="44">
        <v>2</v>
      </c>
      <c r="C7" s="47">
        <v>150000</v>
      </c>
      <c r="D7" s="52"/>
    </row>
    <row r="8" spans="1:4" x14ac:dyDescent="0.25">
      <c r="A8" s="56"/>
      <c r="B8" s="44">
        <v>3</v>
      </c>
      <c r="C8" s="47">
        <v>1200000</v>
      </c>
      <c r="D8" s="53"/>
    </row>
    <row r="9" spans="1:4" x14ac:dyDescent="0.25">
      <c r="A9" s="58" t="s">
        <v>465</v>
      </c>
      <c r="B9" s="44">
        <v>2</v>
      </c>
      <c r="C9" s="47">
        <v>30000</v>
      </c>
      <c r="D9" s="51">
        <f>SUM(C9:C11)</f>
        <v>60000</v>
      </c>
    </row>
    <row r="10" spans="1:4" x14ac:dyDescent="0.25">
      <c r="A10" s="59"/>
      <c r="B10" s="44">
        <v>2</v>
      </c>
      <c r="C10" s="47">
        <v>30000</v>
      </c>
      <c r="D10" s="52"/>
    </row>
    <row r="11" spans="1:4" x14ac:dyDescent="0.25">
      <c r="A11" s="59"/>
      <c r="B11" s="44">
        <v>2</v>
      </c>
      <c r="C11" s="47">
        <v>0</v>
      </c>
      <c r="D11" s="53"/>
    </row>
    <row r="12" spans="1:4" x14ac:dyDescent="0.25">
      <c r="A12" s="30" t="s">
        <v>459</v>
      </c>
      <c r="B12" s="44">
        <v>2</v>
      </c>
      <c r="C12" s="47">
        <v>60000</v>
      </c>
      <c r="D12" s="47">
        <v>60000</v>
      </c>
    </row>
    <row r="13" spans="1:4" x14ac:dyDescent="0.25">
      <c r="A13" s="58" t="s">
        <v>446</v>
      </c>
      <c r="B13" s="44">
        <v>2</v>
      </c>
      <c r="C13" s="47">
        <v>50000</v>
      </c>
      <c r="D13" s="51">
        <f>C13+C14</f>
        <v>50000</v>
      </c>
    </row>
    <row r="14" spans="1:4" x14ac:dyDescent="0.25">
      <c r="A14" s="59"/>
      <c r="B14" s="44">
        <v>2</v>
      </c>
      <c r="C14" s="47">
        <v>0</v>
      </c>
      <c r="D14" s="53"/>
    </row>
    <row r="15" spans="1:4" x14ac:dyDescent="0.25">
      <c r="A15" s="31" t="s">
        <v>594</v>
      </c>
      <c r="B15" s="44">
        <v>4</v>
      </c>
      <c r="C15" s="47">
        <v>0</v>
      </c>
      <c r="D15" s="47">
        <v>0</v>
      </c>
    </row>
    <row r="16" spans="1:4" x14ac:dyDescent="0.25">
      <c r="A16" s="29" t="s">
        <v>128</v>
      </c>
      <c r="B16" s="44">
        <v>1</v>
      </c>
      <c r="C16" s="47">
        <v>20000</v>
      </c>
      <c r="D16" s="47">
        <f>C16</f>
        <v>20000</v>
      </c>
    </row>
    <row r="17" spans="1:4" x14ac:dyDescent="0.25">
      <c r="A17" s="29" t="s">
        <v>84</v>
      </c>
      <c r="B17" s="44">
        <v>1</v>
      </c>
      <c r="C17" s="47">
        <v>0</v>
      </c>
      <c r="D17" s="47">
        <v>0</v>
      </c>
    </row>
    <row r="18" spans="1:4" x14ac:dyDescent="0.25">
      <c r="A18" s="55" t="s">
        <v>47</v>
      </c>
      <c r="B18" s="44">
        <v>1</v>
      </c>
      <c r="C18" s="47">
        <v>40000</v>
      </c>
      <c r="D18" s="51">
        <f>SUM(C18:C21)</f>
        <v>150000</v>
      </c>
    </row>
    <row r="19" spans="1:4" x14ac:dyDescent="0.25">
      <c r="A19" s="56"/>
      <c r="B19" s="44">
        <v>2</v>
      </c>
      <c r="C19" s="47">
        <v>10000</v>
      </c>
      <c r="D19" s="52"/>
    </row>
    <row r="20" spans="1:4" x14ac:dyDescent="0.25">
      <c r="A20" s="56"/>
      <c r="B20" s="44">
        <v>2</v>
      </c>
      <c r="C20" s="47">
        <v>0</v>
      </c>
      <c r="D20" s="52"/>
    </row>
    <row r="21" spans="1:4" x14ac:dyDescent="0.25">
      <c r="A21" s="56"/>
      <c r="B21" s="44">
        <v>4</v>
      </c>
      <c r="C21" s="47">
        <v>100000</v>
      </c>
      <c r="D21" s="53"/>
    </row>
    <row r="22" spans="1:4" x14ac:dyDescent="0.25">
      <c r="A22" s="55" t="s">
        <v>133</v>
      </c>
      <c r="B22" s="44">
        <v>1</v>
      </c>
      <c r="C22" s="47">
        <v>40000</v>
      </c>
      <c r="D22" s="51">
        <f>SUM(C22:C24)</f>
        <v>170000</v>
      </c>
    </row>
    <row r="23" spans="1:4" x14ac:dyDescent="0.25">
      <c r="A23" s="56"/>
      <c r="B23" s="44">
        <v>2</v>
      </c>
      <c r="C23" s="47">
        <v>50000</v>
      </c>
      <c r="D23" s="52"/>
    </row>
    <row r="24" spans="1:4" x14ac:dyDescent="0.25">
      <c r="A24" s="56"/>
      <c r="B24" s="44">
        <v>2</v>
      </c>
      <c r="C24" s="47">
        <v>80000</v>
      </c>
      <c r="D24" s="53"/>
    </row>
    <row r="25" spans="1:4" x14ac:dyDescent="0.25">
      <c r="A25" s="30" t="s">
        <v>419</v>
      </c>
      <c r="B25" s="44">
        <v>2</v>
      </c>
      <c r="C25" s="47">
        <v>250000</v>
      </c>
      <c r="D25" s="47">
        <v>250000</v>
      </c>
    </row>
    <row r="26" spans="1:4" x14ac:dyDescent="0.25">
      <c r="A26" s="55" t="s">
        <v>138</v>
      </c>
      <c r="B26" s="44">
        <v>1</v>
      </c>
      <c r="C26" s="49">
        <v>0</v>
      </c>
      <c r="D26" s="51">
        <f>SUM(C26:C29)</f>
        <v>50000</v>
      </c>
    </row>
    <row r="27" spans="1:4" x14ac:dyDescent="0.25">
      <c r="A27" s="56"/>
      <c r="B27" s="44">
        <v>2</v>
      </c>
      <c r="C27" s="47">
        <v>20000</v>
      </c>
      <c r="D27" s="52"/>
    </row>
    <row r="28" spans="1:4" x14ac:dyDescent="0.25">
      <c r="A28" s="56"/>
      <c r="B28" s="44">
        <v>2</v>
      </c>
      <c r="C28" s="47">
        <v>20000</v>
      </c>
      <c r="D28" s="52"/>
    </row>
    <row r="29" spans="1:4" x14ac:dyDescent="0.25">
      <c r="A29" s="56"/>
      <c r="B29" s="44">
        <v>2</v>
      </c>
      <c r="C29" s="47">
        <v>10000</v>
      </c>
      <c r="D29" s="53"/>
    </row>
    <row r="30" spans="1:4" x14ac:dyDescent="0.25">
      <c r="A30" s="30" t="s">
        <v>401</v>
      </c>
      <c r="B30" s="44">
        <v>2</v>
      </c>
      <c r="C30" s="47">
        <v>30000</v>
      </c>
      <c r="D30" s="47">
        <v>30000</v>
      </c>
    </row>
    <row r="31" spans="1:4" x14ac:dyDescent="0.25">
      <c r="A31" s="31" t="s">
        <v>584</v>
      </c>
      <c r="B31" s="44">
        <v>4</v>
      </c>
      <c r="C31" s="47">
        <v>15000</v>
      </c>
      <c r="D31" s="47">
        <v>15000</v>
      </c>
    </row>
    <row r="32" spans="1:4" x14ac:dyDescent="0.25">
      <c r="A32" s="63" t="s">
        <v>569</v>
      </c>
      <c r="B32" s="44">
        <v>4</v>
      </c>
      <c r="C32" s="47">
        <v>50000</v>
      </c>
      <c r="D32" s="51">
        <f>SUM(C32:C33)</f>
        <v>80000</v>
      </c>
    </row>
    <row r="33" spans="1:4" x14ac:dyDescent="0.25">
      <c r="A33" s="56"/>
      <c r="B33" s="44">
        <v>4</v>
      </c>
      <c r="C33" s="47">
        <v>30000</v>
      </c>
      <c r="D33" s="53"/>
    </row>
    <row r="34" spans="1:4" x14ac:dyDescent="0.25">
      <c r="A34" s="30" t="s">
        <v>393</v>
      </c>
      <c r="B34" s="44">
        <v>2</v>
      </c>
      <c r="C34" s="47">
        <v>70000</v>
      </c>
      <c r="D34" s="47">
        <v>70000</v>
      </c>
    </row>
    <row r="35" spans="1:4" x14ac:dyDescent="0.25">
      <c r="A35" s="31" t="s">
        <v>561</v>
      </c>
      <c r="B35" s="44">
        <v>4</v>
      </c>
      <c r="C35" s="47">
        <v>20000</v>
      </c>
      <c r="D35" s="47">
        <v>20000</v>
      </c>
    </row>
    <row r="36" spans="1:4" x14ac:dyDescent="0.25">
      <c r="A36" s="55" t="s">
        <v>60</v>
      </c>
      <c r="B36" s="44">
        <v>1</v>
      </c>
      <c r="C36" s="47">
        <v>10000</v>
      </c>
      <c r="D36" s="51">
        <f>SUM(C36:C37)</f>
        <v>20000</v>
      </c>
    </row>
    <row r="37" spans="1:4" x14ac:dyDescent="0.25">
      <c r="A37" s="56"/>
      <c r="B37" s="44">
        <v>2</v>
      </c>
      <c r="C37" s="47">
        <v>10000</v>
      </c>
      <c r="D37" s="53"/>
    </row>
    <row r="38" spans="1:4" x14ac:dyDescent="0.25">
      <c r="A38" s="55" t="s">
        <v>112</v>
      </c>
      <c r="B38" s="44">
        <v>1</v>
      </c>
      <c r="C38" s="47">
        <v>10000</v>
      </c>
      <c r="D38" s="51">
        <f>SUM(C38:C39)</f>
        <v>10000</v>
      </c>
    </row>
    <row r="39" spans="1:4" x14ac:dyDescent="0.25">
      <c r="A39" s="56"/>
      <c r="B39" s="44">
        <v>2</v>
      </c>
      <c r="C39" s="47">
        <v>0</v>
      </c>
      <c r="D39" s="53"/>
    </row>
    <row r="40" spans="1:4" x14ac:dyDescent="0.25">
      <c r="A40" s="29" t="s">
        <v>144</v>
      </c>
      <c r="B40" s="44">
        <v>1</v>
      </c>
      <c r="C40" s="47">
        <v>25000</v>
      </c>
      <c r="D40" s="47">
        <v>25000</v>
      </c>
    </row>
    <row r="41" spans="1:4" x14ac:dyDescent="0.25">
      <c r="A41" s="30" t="s">
        <v>376</v>
      </c>
      <c r="B41" s="44">
        <v>2</v>
      </c>
      <c r="C41" s="47">
        <v>0</v>
      </c>
      <c r="D41" s="47">
        <v>0</v>
      </c>
    </row>
    <row r="42" spans="1:4" x14ac:dyDescent="0.25">
      <c r="A42" s="55" t="s">
        <v>65</v>
      </c>
      <c r="B42" s="44">
        <v>1</v>
      </c>
      <c r="C42" s="47">
        <v>20000</v>
      </c>
      <c r="D42" s="51">
        <f>SUM(C42:C44)</f>
        <v>140000</v>
      </c>
    </row>
    <row r="43" spans="1:4" x14ac:dyDescent="0.25">
      <c r="A43" s="56"/>
      <c r="B43" s="44">
        <v>2</v>
      </c>
      <c r="C43" s="47">
        <v>20000</v>
      </c>
      <c r="D43" s="52"/>
    </row>
    <row r="44" spans="1:4" x14ac:dyDescent="0.25">
      <c r="A44" s="56"/>
      <c r="B44" s="44">
        <v>3</v>
      </c>
      <c r="C44" s="47">
        <v>100000</v>
      </c>
      <c r="D44" s="53"/>
    </row>
    <row r="45" spans="1:4" x14ac:dyDescent="0.25">
      <c r="A45" s="30" t="s">
        <v>363</v>
      </c>
      <c r="B45" s="44">
        <v>2</v>
      </c>
      <c r="C45" s="47">
        <v>0</v>
      </c>
      <c r="D45" s="47">
        <v>0</v>
      </c>
    </row>
    <row r="46" spans="1:4" x14ac:dyDescent="0.25">
      <c r="A46" s="30" t="s">
        <v>356</v>
      </c>
      <c r="B46" s="44">
        <v>2</v>
      </c>
      <c r="C46" s="47">
        <v>50000</v>
      </c>
      <c r="D46" s="47">
        <v>50000</v>
      </c>
    </row>
    <row r="47" spans="1:4" x14ac:dyDescent="0.25">
      <c r="A47" s="55" t="s">
        <v>41</v>
      </c>
      <c r="B47" s="44">
        <v>1</v>
      </c>
      <c r="C47" s="47">
        <v>20000</v>
      </c>
      <c r="D47" s="51">
        <f>SUM(C47:C50)</f>
        <v>80000</v>
      </c>
    </row>
    <row r="48" spans="1:4" x14ac:dyDescent="0.25">
      <c r="A48" s="56"/>
      <c r="B48" s="44">
        <v>1</v>
      </c>
      <c r="C48" s="47">
        <v>20000</v>
      </c>
      <c r="D48" s="52"/>
    </row>
    <row r="49" spans="1:4" x14ac:dyDescent="0.25">
      <c r="A49" s="56"/>
      <c r="B49" s="44">
        <v>2</v>
      </c>
      <c r="C49" s="47">
        <v>40000</v>
      </c>
      <c r="D49" s="52"/>
    </row>
    <row r="50" spans="1:4" x14ac:dyDescent="0.25">
      <c r="A50" s="56"/>
      <c r="B50" s="44">
        <v>2</v>
      </c>
      <c r="C50" s="47">
        <v>0</v>
      </c>
      <c r="D50" s="53"/>
    </row>
    <row r="51" spans="1:4" x14ac:dyDescent="0.25">
      <c r="A51" s="30" t="s">
        <v>342</v>
      </c>
      <c r="B51" s="44">
        <v>2</v>
      </c>
      <c r="C51" s="47">
        <v>0</v>
      </c>
      <c r="D51" s="47">
        <v>0</v>
      </c>
    </row>
    <row r="52" spans="1:4" x14ac:dyDescent="0.25">
      <c r="A52" s="31" t="s">
        <v>554</v>
      </c>
      <c r="B52" s="44">
        <v>4</v>
      </c>
      <c r="C52" s="47">
        <v>45000</v>
      </c>
      <c r="D52" s="47">
        <v>45000</v>
      </c>
    </row>
    <row r="53" spans="1:4" x14ac:dyDescent="0.25">
      <c r="A53" s="55" t="s">
        <v>101</v>
      </c>
      <c r="B53" s="44">
        <v>1</v>
      </c>
      <c r="C53" s="47">
        <v>40000</v>
      </c>
      <c r="D53" s="51">
        <f>SUM(C53:C55)</f>
        <v>340000</v>
      </c>
    </row>
    <row r="54" spans="1:4" x14ac:dyDescent="0.25">
      <c r="A54" s="56"/>
      <c r="B54" s="44">
        <v>2</v>
      </c>
      <c r="C54" s="47">
        <v>100000</v>
      </c>
      <c r="D54" s="52"/>
    </row>
    <row r="55" spans="1:4" x14ac:dyDescent="0.25">
      <c r="A55" s="56"/>
      <c r="B55" s="44">
        <v>3</v>
      </c>
      <c r="C55" s="47">
        <v>200000</v>
      </c>
      <c r="D55" s="53"/>
    </row>
    <row r="56" spans="1:4" x14ac:dyDescent="0.25">
      <c r="A56" s="55" t="s">
        <v>11</v>
      </c>
      <c r="B56" s="44">
        <v>1</v>
      </c>
      <c r="C56" s="47">
        <v>80000</v>
      </c>
      <c r="D56" s="51">
        <f>SUM(C56:C57)</f>
        <v>280000</v>
      </c>
    </row>
    <row r="57" spans="1:4" x14ac:dyDescent="0.25">
      <c r="A57" s="56"/>
      <c r="B57" s="44">
        <v>2</v>
      </c>
      <c r="C57" s="47">
        <v>200000</v>
      </c>
      <c r="D57" s="53"/>
    </row>
    <row r="58" spans="1:4" x14ac:dyDescent="0.25">
      <c r="A58" s="30" t="s">
        <v>326</v>
      </c>
      <c r="B58" s="44">
        <v>2</v>
      </c>
      <c r="C58" s="47">
        <v>30000</v>
      </c>
      <c r="D58" s="47">
        <v>30000</v>
      </c>
    </row>
    <row r="59" spans="1:4" x14ac:dyDescent="0.25">
      <c r="A59" s="30" t="s">
        <v>319</v>
      </c>
      <c r="B59" s="44">
        <v>2</v>
      </c>
      <c r="C59" s="47">
        <v>20000</v>
      </c>
      <c r="D59" s="47">
        <v>20000</v>
      </c>
    </row>
    <row r="60" spans="1:4" x14ac:dyDescent="0.25">
      <c r="A60" s="31" t="s">
        <v>545</v>
      </c>
      <c r="B60" s="44">
        <v>4</v>
      </c>
      <c r="C60" s="47">
        <v>70000</v>
      </c>
      <c r="D60" s="47">
        <v>70000</v>
      </c>
    </row>
    <row r="61" spans="1:4" x14ac:dyDescent="0.25">
      <c r="A61" s="30" t="s">
        <v>312</v>
      </c>
      <c r="B61" s="44">
        <v>2</v>
      </c>
      <c r="C61" s="47">
        <v>100000</v>
      </c>
      <c r="D61" s="47">
        <v>100000</v>
      </c>
    </row>
    <row r="62" spans="1:4" x14ac:dyDescent="0.25">
      <c r="A62" s="29" t="s">
        <v>96</v>
      </c>
      <c r="B62" s="44">
        <v>1</v>
      </c>
      <c r="C62" s="47">
        <v>10000</v>
      </c>
      <c r="D62" s="47">
        <v>10000</v>
      </c>
    </row>
    <row r="63" spans="1:4" x14ac:dyDescent="0.25">
      <c r="A63" s="55" t="s">
        <v>69</v>
      </c>
      <c r="B63" s="44">
        <v>1</v>
      </c>
      <c r="C63" s="47">
        <v>40000</v>
      </c>
      <c r="D63" s="51">
        <f>SUM(C63:C64)</f>
        <v>140000</v>
      </c>
    </row>
    <row r="64" spans="1:4" x14ac:dyDescent="0.25">
      <c r="A64" s="56"/>
      <c r="B64" s="44">
        <v>2</v>
      </c>
      <c r="C64" s="47">
        <v>100000</v>
      </c>
      <c r="D64" s="53"/>
    </row>
    <row r="65" spans="1:4" x14ac:dyDescent="0.25">
      <c r="A65" s="55" t="s">
        <v>31</v>
      </c>
      <c r="B65" s="44">
        <v>1</v>
      </c>
      <c r="C65" s="47">
        <v>30000</v>
      </c>
      <c r="D65" s="51">
        <f>SUM(C65:C66)</f>
        <v>90000</v>
      </c>
    </row>
    <row r="66" spans="1:4" x14ac:dyDescent="0.25">
      <c r="A66" s="56"/>
      <c r="B66" s="44">
        <v>2</v>
      </c>
      <c r="C66" s="47">
        <v>60000</v>
      </c>
      <c r="D66" s="53"/>
    </row>
    <row r="67" spans="1:4" x14ac:dyDescent="0.25">
      <c r="A67" s="55" t="s">
        <v>22</v>
      </c>
      <c r="B67" s="44">
        <v>1</v>
      </c>
      <c r="C67" s="47">
        <v>25000</v>
      </c>
      <c r="D67" s="51">
        <f>SUM(C67:C71)</f>
        <v>345000</v>
      </c>
    </row>
    <row r="68" spans="1:4" x14ac:dyDescent="0.25">
      <c r="A68" s="56"/>
      <c r="B68" s="44">
        <v>1</v>
      </c>
      <c r="C68" s="47">
        <v>30000</v>
      </c>
      <c r="D68" s="52"/>
    </row>
    <row r="69" spans="1:4" x14ac:dyDescent="0.25">
      <c r="A69" s="56"/>
      <c r="B69" s="44">
        <v>1</v>
      </c>
      <c r="C69" s="47">
        <v>20000</v>
      </c>
      <c r="D69" s="52"/>
    </row>
    <row r="70" spans="1:4" x14ac:dyDescent="0.25">
      <c r="A70" s="56"/>
      <c r="B70" s="44">
        <v>1</v>
      </c>
      <c r="C70" s="47">
        <v>70000</v>
      </c>
      <c r="D70" s="52"/>
    </row>
    <row r="71" spans="1:4" x14ac:dyDescent="0.25">
      <c r="A71" s="56"/>
      <c r="B71" s="44">
        <v>2</v>
      </c>
      <c r="C71" s="47">
        <v>200000</v>
      </c>
      <c r="D71" s="53"/>
    </row>
    <row r="72" spans="1:4" x14ac:dyDescent="0.25">
      <c r="A72" s="29" t="s">
        <v>15</v>
      </c>
      <c r="B72" s="44">
        <v>1</v>
      </c>
      <c r="C72" s="47">
        <v>30000</v>
      </c>
      <c r="D72" s="47">
        <v>30000</v>
      </c>
    </row>
    <row r="73" spans="1:4" x14ac:dyDescent="0.25">
      <c r="A73" s="63" t="s">
        <v>532</v>
      </c>
      <c r="B73" s="44">
        <v>4</v>
      </c>
      <c r="C73" s="47">
        <v>20000</v>
      </c>
      <c r="D73" s="51">
        <f>SUM(C73:C74)</f>
        <v>30000</v>
      </c>
    </row>
    <row r="74" spans="1:4" x14ac:dyDescent="0.25">
      <c r="A74" s="56"/>
      <c r="B74" s="44">
        <v>4</v>
      </c>
      <c r="C74" s="47">
        <v>10000</v>
      </c>
      <c r="D74" s="53"/>
    </row>
    <row r="75" spans="1:4" x14ac:dyDescent="0.25">
      <c r="A75" s="31" t="s">
        <v>526</v>
      </c>
      <c r="B75" s="44">
        <v>4</v>
      </c>
      <c r="C75" s="47">
        <v>20000</v>
      </c>
      <c r="D75" s="47">
        <v>20000</v>
      </c>
    </row>
    <row r="76" spans="1:4" x14ac:dyDescent="0.25">
      <c r="A76" s="58" t="s">
        <v>287</v>
      </c>
      <c r="B76" s="44">
        <v>2</v>
      </c>
      <c r="C76" s="47">
        <v>30000</v>
      </c>
      <c r="D76" s="51">
        <f>SUM(C76:C77)</f>
        <v>50000</v>
      </c>
    </row>
    <row r="77" spans="1:4" x14ac:dyDescent="0.25">
      <c r="A77" s="59"/>
      <c r="B77" s="44">
        <v>2</v>
      </c>
      <c r="C77" s="47">
        <v>20000</v>
      </c>
      <c r="D77" s="53"/>
    </row>
    <row r="78" spans="1:4" x14ac:dyDescent="0.25">
      <c r="A78" s="55" t="s">
        <v>80</v>
      </c>
      <c r="B78" s="44">
        <v>1</v>
      </c>
      <c r="C78" s="47">
        <v>20000</v>
      </c>
      <c r="D78" s="51">
        <f>SUM(C78:C80)</f>
        <v>150000</v>
      </c>
    </row>
    <row r="79" spans="1:4" x14ac:dyDescent="0.25">
      <c r="A79" s="56"/>
      <c r="B79" s="44">
        <v>2</v>
      </c>
      <c r="C79" s="47">
        <v>30000</v>
      </c>
      <c r="D79" s="52"/>
    </row>
    <row r="80" spans="1:4" x14ac:dyDescent="0.25">
      <c r="A80" s="56"/>
      <c r="B80" s="44">
        <v>3</v>
      </c>
      <c r="C80" s="47">
        <v>100000</v>
      </c>
      <c r="D80" s="53"/>
    </row>
    <row r="81" spans="1:4" x14ac:dyDescent="0.25">
      <c r="A81" s="55" t="s">
        <v>53</v>
      </c>
      <c r="B81" s="44">
        <v>1</v>
      </c>
      <c r="C81" s="47">
        <v>0</v>
      </c>
      <c r="D81" s="51">
        <f>SUM(C81:C83)</f>
        <v>50000</v>
      </c>
    </row>
    <row r="82" spans="1:4" x14ac:dyDescent="0.25">
      <c r="A82" s="56"/>
      <c r="B82" s="44">
        <v>2</v>
      </c>
      <c r="C82" s="47">
        <v>50000</v>
      </c>
      <c r="D82" s="52"/>
    </row>
    <row r="83" spans="1:4" x14ac:dyDescent="0.25">
      <c r="A83" s="56"/>
      <c r="B83" s="44">
        <v>2</v>
      </c>
      <c r="C83" s="47">
        <v>0</v>
      </c>
      <c r="D83" s="53"/>
    </row>
    <row r="84" spans="1:4" x14ac:dyDescent="0.25">
      <c r="A84" s="30" t="s">
        <v>268</v>
      </c>
      <c r="B84" s="44">
        <v>2</v>
      </c>
      <c r="C84" s="47">
        <v>30000</v>
      </c>
      <c r="D84" s="47">
        <v>30000</v>
      </c>
    </row>
    <row r="85" spans="1:4" x14ac:dyDescent="0.25">
      <c r="A85" s="30" t="s">
        <v>259</v>
      </c>
      <c r="B85" s="44">
        <v>2</v>
      </c>
      <c r="C85" s="47">
        <v>25000</v>
      </c>
      <c r="D85" s="47">
        <v>25000</v>
      </c>
    </row>
    <row r="86" spans="1:4" x14ac:dyDescent="0.25">
      <c r="A86" s="30" t="s">
        <v>252</v>
      </c>
      <c r="B86" s="44">
        <v>2</v>
      </c>
      <c r="C86" s="47">
        <v>60000</v>
      </c>
      <c r="D86" s="47">
        <v>60000</v>
      </c>
    </row>
    <row r="87" spans="1:4" x14ac:dyDescent="0.25">
      <c r="A87" s="61" t="s">
        <v>92</v>
      </c>
      <c r="B87" s="44">
        <v>1</v>
      </c>
      <c r="C87" s="47">
        <v>15000</v>
      </c>
      <c r="D87" s="51">
        <f>SUM(C87:C88)</f>
        <v>45000</v>
      </c>
    </row>
    <row r="88" spans="1:4" x14ac:dyDescent="0.25">
      <c r="A88" s="62"/>
      <c r="B88" s="44">
        <v>2</v>
      </c>
      <c r="C88" s="47">
        <v>30000</v>
      </c>
      <c r="D88" s="53"/>
    </row>
    <row r="89" spans="1:4" x14ac:dyDescent="0.25">
      <c r="A89" s="55" t="s">
        <v>105</v>
      </c>
      <c r="B89" s="44">
        <v>1</v>
      </c>
      <c r="C89" s="47">
        <v>25000</v>
      </c>
      <c r="D89" s="51">
        <f>SUM(C89:C92)</f>
        <v>575000</v>
      </c>
    </row>
    <row r="90" spans="1:4" x14ac:dyDescent="0.25">
      <c r="A90" s="56"/>
      <c r="B90" s="44">
        <v>2</v>
      </c>
      <c r="C90" s="47">
        <v>50000</v>
      </c>
      <c r="D90" s="52"/>
    </row>
    <row r="91" spans="1:4" x14ac:dyDescent="0.25">
      <c r="A91" s="56"/>
      <c r="B91" s="44">
        <v>3</v>
      </c>
      <c r="C91" s="47">
        <v>200000</v>
      </c>
      <c r="D91" s="52"/>
    </row>
    <row r="92" spans="1:4" x14ac:dyDescent="0.25">
      <c r="A92" s="56"/>
      <c r="B92" s="44">
        <v>3</v>
      </c>
      <c r="C92" s="47">
        <v>300000</v>
      </c>
      <c r="D92" s="53"/>
    </row>
    <row r="93" spans="1:4" x14ac:dyDescent="0.25">
      <c r="A93" s="55" t="s">
        <v>76</v>
      </c>
      <c r="B93" s="44">
        <v>1</v>
      </c>
      <c r="C93" s="47">
        <v>50000</v>
      </c>
      <c r="D93" s="51">
        <f>SUM(C93:C95)</f>
        <v>265000</v>
      </c>
    </row>
    <row r="94" spans="1:4" x14ac:dyDescent="0.25">
      <c r="A94" s="56"/>
      <c r="B94" s="44">
        <v>2</v>
      </c>
      <c r="C94" s="47">
        <v>65000</v>
      </c>
      <c r="D94" s="52"/>
    </row>
    <row r="95" spans="1:4" x14ac:dyDescent="0.25">
      <c r="A95" s="56"/>
      <c r="B95" s="44">
        <v>3</v>
      </c>
      <c r="C95" s="47">
        <v>150000</v>
      </c>
      <c r="D95" s="53"/>
    </row>
    <row r="96" spans="1:4" x14ac:dyDescent="0.25">
      <c r="A96" s="55" t="s">
        <v>36</v>
      </c>
      <c r="B96" s="44">
        <v>1</v>
      </c>
      <c r="C96" s="47">
        <v>30000</v>
      </c>
      <c r="D96" s="51">
        <f>SUM(C96:C99)</f>
        <v>100000</v>
      </c>
    </row>
    <row r="97" spans="1:4" x14ac:dyDescent="0.25">
      <c r="A97" s="56"/>
      <c r="B97" s="44">
        <v>2</v>
      </c>
      <c r="C97" s="47">
        <v>50000</v>
      </c>
      <c r="D97" s="52"/>
    </row>
    <row r="98" spans="1:4" s="50" customFormat="1" x14ac:dyDescent="0.25">
      <c r="A98" s="56"/>
      <c r="B98" s="44">
        <v>2</v>
      </c>
      <c r="C98" s="47">
        <v>0</v>
      </c>
      <c r="D98" s="52"/>
    </row>
    <row r="99" spans="1:4" x14ac:dyDescent="0.25">
      <c r="A99" s="56"/>
      <c r="B99" s="44">
        <v>4</v>
      </c>
      <c r="C99" s="47">
        <v>20000</v>
      </c>
      <c r="D99" s="53"/>
    </row>
    <row r="100" spans="1:4" x14ac:dyDescent="0.25">
      <c r="A100" s="30" t="s">
        <v>224</v>
      </c>
      <c r="B100" s="44">
        <v>2</v>
      </c>
      <c r="C100" s="47">
        <v>20000</v>
      </c>
      <c r="D100" s="47">
        <v>20000</v>
      </c>
    </row>
    <row r="101" spans="1:4" x14ac:dyDescent="0.25">
      <c r="A101" s="30" t="s">
        <v>216</v>
      </c>
      <c r="B101" s="44">
        <v>2</v>
      </c>
      <c r="C101" s="47">
        <v>50000</v>
      </c>
      <c r="D101" s="47">
        <v>50000</v>
      </c>
    </row>
    <row r="102" spans="1:4" x14ac:dyDescent="0.25">
      <c r="A102" s="31" t="s">
        <v>486</v>
      </c>
      <c r="B102" s="44">
        <v>3</v>
      </c>
      <c r="C102" s="47">
        <v>150000</v>
      </c>
      <c r="D102" s="47">
        <v>150000</v>
      </c>
    </row>
    <row r="103" spans="1:4" ht="15.75" thickBot="1" x14ac:dyDescent="0.3">
      <c r="A103" s="32" t="s">
        <v>207</v>
      </c>
      <c r="B103" s="45">
        <v>2</v>
      </c>
      <c r="C103" s="48">
        <v>0</v>
      </c>
      <c r="D103" s="48">
        <v>0</v>
      </c>
    </row>
    <row r="104" spans="1:4" x14ac:dyDescent="0.25">
      <c r="A104" s="1"/>
      <c r="C104" s="35">
        <f>SUM(C4:C103)</f>
        <v>6000000</v>
      </c>
      <c r="D104" s="35">
        <f>SUM(D4:D103)</f>
        <v>6000000</v>
      </c>
    </row>
    <row r="105" spans="1:4" x14ac:dyDescent="0.25">
      <c r="A105" s="1"/>
    </row>
    <row r="106" spans="1:4" x14ac:dyDescent="0.25">
      <c r="A106" s="1"/>
    </row>
    <row r="107" spans="1:4" x14ac:dyDescent="0.25">
      <c r="A107" s="1"/>
    </row>
    <row r="108" spans="1:4" x14ac:dyDescent="0.25">
      <c r="A108" s="1"/>
    </row>
    <row r="109" spans="1:4" x14ac:dyDescent="0.25">
      <c r="A109" s="1"/>
    </row>
    <row r="110" spans="1:4" x14ac:dyDescent="0.25">
      <c r="A110" s="1"/>
    </row>
    <row r="111" spans="1:4" x14ac:dyDescent="0.25">
      <c r="A111" s="1"/>
    </row>
    <row r="112" spans="1:4" x14ac:dyDescent="0.25">
      <c r="A112" s="1"/>
    </row>
    <row r="113" spans="1:1" x14ac:dyDescent="0.25">
      <c r="A113" s="1"/>
    </row>
    <row r="114" spans="1:1" x14ac:dyDescent="0.25">
      <c r="A114" s="1"/>
    </row>
    <row r="115" spans="1:1" x14ac:dyDescent="0.25">
      <c r="A115" s="1"/>
    </row>
    <row r="116" spans="1:1" x14ac:dyDescent="0.25">
      <c r="A116" s="1"/>
    </row>
    <row r="117" spans="1:1" x14ac:dyDescent="0.25">
      <c r="A117" s="1"/>
    </row>
    <row r="118" spans="1:1" x14ac:dyDescent="0.25">
      <c r="A118" s="1"/>
    </row>
    <row r="119" spans="1:1" x14ac:dyDescent="0.25">
      <c r="A119" s="1"/>
    </row>
    <row r="120" spans="1:1" x14ac:dyDescent="0.25">
      <c r="A120" s="1"/>
    </row>
    <row r="121" spans="1:1" x14ac:dyDescent="0.25">
      <c r="A121" s="1"/>
    </row>
    <row r="122" spans="1:1" x14ac:dyDescent="0.25">
      <c r="A122" s="1"/>
    </row>
    <row r="123" spans="1:1" x14ac:dyDescent="0.25">
      <c r="A123" s="1"/>
    </row>
    <row r="124" spans="1:1" x14ac:dyDescent="0.25">
      <c r="A124" s="1"/>
    </row>
    <row r="125" spans="1:1" x14ac:dyDescent="0.25">
      <c r="A125" s="1"/>
    </row>
    <row r="126" spans="1:1" x14ac:dyDescent="0.25">
      <c r="A126" s="1"/>
    </row>
    <row r="127" spans="1:1" x14ac:dyDescent="0.25">
      <c r="A127" s="1"/>
    </row>
    <row r="128" spans="1:1" x14ac:dyDescent="0.25">
      <c r="A128" s="1"/>
    </row>
    <row r="129" spans="1:1" x14ac:dyDescent="0.25">
      <c r="A129" s="1"/>
    </row>
    <row r="130" spans="1:1" x14ac:dyDescent="0.25">
      <c r="A130" s="1"/>
    </row>
    <row r="131" spans="1:1" x14ac:dyDescent="0.25">
      <c r="A131" s="1"/>
    </row>
    <row r="132" spans="1:1" x14ac:dyDescent="0.25">
      <c r="A132" s="1"/>
    </row>
    <row r="133" spans="1:1" x14ac:dyDescent="0.25">
      <c r="A133" s="1"/>
    </row>
    <row r="134" spans="1:1" x14ac:dyDescent="0.25">
      <c r="A134" s="1"/>
    </row>
    <row r="135" spans="1:1" x14ac:dyDescent="0.25">
      <c r="A135" s="1"/>
    </row>
    <row r="136" spans="1:1" x14ac:dyDescent="0.25">
      <c r="A136" s="1"/>
    </row>
    <row r="137" spans="1:1" x14ac:dyDescent="0.25">
      <c r="A137" s="1"/>
    </row>
    <row r="138" spans="1:1" x14ac:dyDescent="0.25">
      <c r="A138" s="1"/>
    </row>
    <row r="139" spans="1:1" x14ac:dyDescent="0.25">
      <c r="A139" s="1"/>
    </row>
    <row r="140" spans="1:1" x14ac:dyDescent="0.25">
      <c r="A140" s="1"/>
    </row>
    <row r="141" spans="1:1" x14ac:dyDescent="0.25">
      <c r="A141" s="1"/>
    </row>
    <row r="142" spans="1:1" x14ac:dyDescent="0.25">
      <c r="A142" s="1"/>
    </row>
    <row r="143" spans="1:1" x14ac:dyDescent="0.25">
      <c r="A143" s="1"/>
    </row>
    <row r="144" spans="1:1" x14ac:dyDescent="0.25">
      <c r="A144" s="1"/>
    </row>
    <row r="145" spans="1:1" x14ac:dyDescent="0.25">
      <c r="A145" s="1"/>
    </row>
    <row r="146" spans="1:1" x14ac:dyDescent="0.25">
      <c r="A146" s="1"/>
    </row>
    <row r="147" spans="1:1" x14ac:dyDescent="0.25">
      <c r="A147" s="1"/>
    </row>
    <row r="148" spans="1:1" x14ac:dyDescent="0.25">
      <c r="A148" s="1"/>
    </row>
    <row r="149" spans="1:1" x14ac:dyDescent="0.25">
      <c r="A149" s="1"/>
    </row>
    <row r="150" spans="1:1" x14ac:dyDescent="0.25">
      <c r="A150" s="1"/>
    </row>
    <row r="151" spans="1:1" x14ac:dyDescent="0.25">
      <c r="A151" s="1"/>
    </row>
    <row r="152" spans="1:1" x14ac:dyDescent="0.25">
      <c r="A152" s="1"/>
    </row>
    <row r="153" spans="1:1" x14ac:dyDescent="0.25">
      <c r="A153" s="1"/>
    </row>
    <row r="154" spans="1:1" x14ac:dyDescent="0.25">
      <c r="A154" s="1"/>
    </row>
    <row r="155" spans="1:1" x14ac:dyDescent="0.25">
      <c r="A155" s="1"/>
    </row>
    <row r="156" spans="1:1" x14ac:dyDescent="0.25">
      <c r="A156" s="1"/>
    </row>
    <row r="157" spans="1:1" x14ac:dyDescent="0.25">
      <c r="A157" s="1"/>
    </row>
    <row r="158" spans="1:1" x14ac:dyDescent="0.25">
      <c r="A158" s="1"/>
    </row>
    <row r="159" spans="1:1" x14ac:dyDescent="0.25">
      <c r="A159" s="1"/>
    </row>
    <row r="160" spans="1:1" x14ac:dyDescent="0.25">
      <c r="A160" s="1"/>
    </row>
    <row r="161" spans="1:1" x14ac:dyDescent="0.25">
      <c r="A161" s="1"/>
    </row>
    <row r="162" spans="1:1" x14ac:dyDescent="0.25">
      <c r="A162" s="1"/>
    </row>
    <row r="163" spans="1:1" x14ac:dyDescent="0.25">
      <c r="A163" s="1"/>
    </row>
    <row r="164" spans="1:1" x14ac:dyDescent="0.25">
      <c r="A164" s="1"/>
    </row>
    <row r="165" spans="1:1" x14ac:dyDescent="0.25">
      <c r="A165" s="1"/>
    </row>
    <row r="166" spans="1:1" x14ac:dyDescent="0.25">
      <c r="A166" s="1"/>
    </row>
  </sheetData>
  <autoFilter ref="A3:D104" xr:uid="{E88610CD-8746-4157-A8C4-782AC149F2D6}"/>
  <sortState ref="A4:D103">
    <sortCondition ref="A4"/>
  </sortState>
  <mergeCells count="51">
    <mergeCell ref="A96:A99"/>
    <mergeCell ref="A1:D1"/>
    <mergeCell ref="A87:A88"/>
    <mergeCell ref="A76:A77"/>
    <mergeCell ref="A78:A80"/>
    <mergeCell ref="A81:A83"/>
    <mergeCell ref="A89:A92"/>
    <mergeCell ref="A93:A95"/>
    <mergeCell ref="A53:A55"/>
    <mergeCell ref="A56:A57"/>
    <mergeCell ref="A63:A64"/>
    <mergeCell ref="A65:A66"/>
    <mergeCell ref="A67:A71"/>
    <mergeCell ref="A73:A74"/>
    <mergeCell ref="A26:A29"/>
    <mergeCell ref="A32:A33"/>
    <mergeCell ref="A36:A37"/>
    <mergeCell ref="A38:A39"/>
    <mergeCell ref="A42:A44"/>
    <mergeCell ref="A47:A50"/>
    <mergeCell ref="A4:A5"/>
    <mergeCell ref="A6:A8"/>
    <mergeCell ref="A9:A11"/>
    <mergeCell ref="A13:A14"/>
    <mergeCell ref="A18:A21"/>
    <mergeCell ref="A22:A24"/>
    <mergeCell ref="D4:D5"/>
    <mergeCell ref="D6:D8"/>
    <mergeCell ref="D9:D11"/>
    <mergeCell ref="D13:D14"/>
    <mergeCell ref="D18:D21"/>
    <mergeCell ref="D22:D24"/>
    <mergeCell ref="D26:D29"/>
    <mergeCell ref="D32:D33"/>
    <mergeCell ref="D36:D37"/>
    <mergeCell ref="D38:D39"/>
    <mergeCell ref="D42:D44"/>
    <mergeCell ref="D47:D50"/>
    <mergeCell ref="D53:D55"/>
    <mergeCell ref="D56:D57"/>
    <mergeCell ref="D63:D64"/>
    <mergeCell ref="D65:D66"/>
    <mergeCell ref="D67:D71"/>
    <mergeCell ref="D73:D74"/>
    <mergeCell ref="D76:D77"/>
    <mergeCell ref="D78:D80"/>
    <mergeCell ref="D81:D83"/>
    <mergeCell ref="D87:D88"/>
    <mergeCell ref="D89:D92"/>
    <mergeCell ref="D93:D95"/>
    <mergeCell ref="D96:D99"/>
  </mergeCells>
  <pageMargins left="0.7" right="0.7" top="0.78740157499999996" bottom="0.78740157499999996" header="0.3" footer="0.3"/>
  <pageSetup paperSize="9" scale="9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1"/>
  <sheetViews>
    <sheetView zoomScale="50" zoomScaleNormal="50" workbookViewId="0">
      <pane ySplit="1" topLeftCell="A6" activePane="bottomLeft" state="frozen"/>
      <selection activeCell="G1" sqref="G1"/>
      <selection pane="bottomLeft" sqref="A1:O30"/>
    </sheetView>
  </sheetViews>
  <sheetFormatPr defaultColWidth="8.85546875" defaultRowHeight="15" x14ac:dyDescent="0.25"/>
  <cols>
    <col min="1" max="1" width="15" customWidth="1"/>
    <col min="2" max="2" width="45.7109375" bestFit="1" customWidth="1"/>
    <col min="3" max="3" width="9" bestFit="1" customWidth="1"/>
    <col min="4" max="4" width="34.85546875" customWidth="1"/>
    <col min="5" max="5" width="50.42578125" customWidth="1"/>
    <col min="6" max="6" width="43.28515625" customWidth="1"/>
    <col min="7" max="7" width="37.85546875" customWidth="1"/>
    <col min="8" max="8" width="25.42578125" customWidth="1"/>
    <col min="9" max="9" width="25.85546875" customWidth="1"/>
    <col min="10" max="10" width="30" customWidth="1"/>
    <col min="11" max="11" width="15.85546875" customWidth="1"/>
    <col min="12" max="12" width="16.140625" bestFit="1" customWidth="1"/>
    <col min="13" max="13" width="17.7109375" bestFit="1" customWidth="1"/>
    <col min="14" max="14" width="15.28515625" bestFit="1" customWidth="1"/>
    <col min="15" max="15" width="32.42578125" customWidth="1"/>
  </cols>
  <sheetData>
    <row r="1" spans="1:15" ht="45" x14ac:dyDescent="0.25">
      <c r="A1" s="65" t="s">
        <v>0</v>
      </c>
      <c r="B1" s="10" t="s">
        <v>3</v>
      </c>
      <c r="C1" s="10" t="s">
        <v>599</v>
      </c>
      <c r="D1" s="10" t="s">
        <v>4</v>
      </c>
      <c r="E1" s="10" t="s">
        <v>600</v>
      </c>
      <c r="F1" s="9" t="s">
        <v>147</v>
      </c>
      <c r="G1" s="13" t="s">
        <v>7</v>
      </c>
      <c r="H1" s="10" t="s">
        <v>6</v>
      </c>
      <c r="I1" s="11" t="s">
        <v>8</v>
      </c>
      <c r="J1" s="11" t="s">
        <v>9</v>
      </c>
      <c r="K1" s="13" t="s">
        <v>161</v>
      </c>
      <c r="L1" s="13" t="s">
        <v>603</v>
      </c>
      <c r="M1" s="65" t="s">
        <v>5</v>
      </c>
      <c r="N1" s="64" t="s">
        <v>601</v>
      </c>
      <c r="O1" s="10" t="s">
        <v>2</v>
      </c>
    </row>
    <row r="2" spans="1:15" ht="63.75" x14ac:dyDescent="0.25">
      <c r="A2" s="4" t="s">
        <v>115</v>
      </c>
      <c r="B2" s="12" t="s">
        <v>117</v>
      </c>
      <c r="C2" s="5" t="s">
        <v>118</v>
      </c>
      <c r="D2" s="6" t="s">
        <v>119</v>
      </c>
      <c r="E2" s="6" t="s">
        <v>116</v>
      </c>
      <c r="F2" s="6" t="s">
        <v>148</v>
      </c>
      <c r="G2" s="8" t="s">
        <v>120</v>
      </c>
      <c r="H2" s="6">
        <v>184</v>
      </c>
      <c r="I2" s="4">
        <v>184</v>
      </c>
      <c r="J2" s="4">
        <v>174</v>
      </c>
      <c r="K2" s="6">
        <v>168</v>
      </c>
      <c r="L2" s="7">
        <v>212300</v>
      </c>
      <c r="M2" s="7">
        <v>153650</v>
      </c>
      <c r="N2" s="7">
        <v>40000</v>
      </c>
      <c r="O2" s="6"/>
    </row>
    <row r="3" spans="1:15" ht="30" customHeight="1" x14ac:dyDescent="0.25">
      <c r="A3" s="4" t="s">
        <v>121</v>
      </c>
      <c r="B3" s="12" t="s">
        <v>123</v>
      </c>
      <c r="C3" s="5">
        <v>68378866</v>
      </c>
      <c r="D3" s="6" t="s">
        <v>124</v>
      </c>
      <c r="E3" s="6" t="s">
        <v>122</v>
      </c>
      <c r="F3" s="8" t="s">
        <v>149</v>
      </c>
      <c r="G3" s="8" t="s">
        <v>125</v>
      </c>
      <c r="H3" s="6">
        <v>1350</v>
      </c>
      <c r="I3" s="4">
        <v>1032</v>
      </c>
      <c r="J3" s="4">
        <v>360</v>
      </c>
      <c r="K3" s="8">
        <v>561</v>
      </c>
      <c r="L3" s="7">
        <v>288400</v>
      </c>
      <c r="M3" s="7">
        <v>145000</v>
      </c>
      <c r="N3" s="7">
        <v>40000</v>
      </c>
      <c r="O3" s="8"/>
    </row>
    <row r="4" spans="1:15" ht="51" x14ac:dyDescent="0.25">
      <c r="A4" s="4" t="s">
        <v>126</v>
      </c>
      <c r="B4" s="12" t="s">
        <v>128</v>
      </c>
      <c r="C4" s="5">
        <v>70833907</v>
      </c>
      <c r="D4" s="6" t="s">
        <v>129</v>
      </c>
      <c r="E4" s="6" t="s">
        <v>127</v>
      </c>
      <c r="F4" s="6" t="s">
        <v>150</v>
      </c>
      <c r="G4" s="8" t="s">
        <v>130</v>
      </c>
      <c r="H4" s="6">
        <v>220</v>
      </c>
      <c r="I4" s="4">
        <v>3000</v>
      </c>
      <c r="J4" s="4">
        <v>2500</v>
      </c>
      <c r="K4" s="8" t="s">
        <v>153</v>
      </c>
      <c r="L4" s="7">
        <v>200000</v>
      </c>
      <c r="M4" s="7">
        <v>100000</v>
      </c>
      <c r="N4" s="7">
        <v>20000</v>
      </c>
      <c r="O4" s="8"/>
    </row>
    <row r="5" spans="1:15" ht="114.75" x14ac:dyDescent="0.25">
      <c r="A5" s="5" t="s">
        <v>131</v>
      </c>
      <c r="B5" s="12" t="s">
        <v>84</v>
      </c>
      <c r="C5" s="5" t="s">
        <v>85</v>
      </c>
      <c r="D5" s="6" t="s">
        <v>86</v>
      </c>
      <c r="E5" s="6" t="s">
        <v>83</v>
      </c>
      <c r="F5" s="6" t="s">
        <v>151</v>
      </c>
      <c r="G5" s="8" t="s">
        <v>88</v>
      </c>
      <c r="H5" s="6" t="s">
        <v>87</v>
      </c>
      <c r="I5" s="6" t="s">
        <v>89</v>
      </c>
      <c r="J5" s="6" t="s">
        <v>90</v>
      </c>
      <c r="K5" s="8" t="s">
        <v>602</v>
      </c>
      <c r="L5" s="7">
        <v>229700</v>
      </c>
      <c r="M5" s="7">
        <v>95000</v>
      </c>
      <c r="N5" s="7">
        <v>0</v>
      </c>
      <c r="O5" s="8"/>
    </row>
    <row r="6" spans="1:15" ht="63.75" x14ac:dyDescent="0.25">
      <c r="A6" s="5" t="s">
        <v>136</v>
      </c>
      <c r="B6" s="12" t="s">
        <v>47</v>
      </c>
      <c r="C6" s="5">
        <v>61383503</v>
      </c>
      <c r="D6" s="6" t="s">
        <v>48</v>
      </c>
      <c r="E6" s="6" t="s">
        <v>46</v>
      </c>
      <c r="F6" s="6" t="s">
        <v>152</v>
      </c>
      <c r="G6" s="8" t="s">
        <v>50</v>
      </c>
      <c r="H6" s="6" t="s">
        <v>49</v>
      </c>
      <c r="I6" s="6" t="s">
        <v>51</v>
      </c>
      <c r="J6" s="6">
        <v>500</v>
      </c>
      <c r="K6" s="8" t="s">
        <v>154</v>
      </c>
      <c r="L6" s="7">
        <v>120000</v>
      </c>
      <c r="M6" s="7">
        <v>100000</v>
      </c>
      <c r="N6" s="7">
        <v>40000</v>
      </c>
      <c r="O6" s="8"/>
    </row>
    <row r="7" spans="1:15" ht="63.75" x14ac:dyDescent="0.25">
      <c r="A7" s="5" t="s">
        <v>155</v>
      </c>
      <c r="B7" s="12" t="s">
        <v>133</v>
      </c>
      <c r="C7" s="5">
        <v>18628231</v>
      </c>
      <c r="D7" s="6" t="s">
        <v>134</v>
      </c>
      <c r="E7" s="6" t="s">
        <v>132</v>
      </c>
      <c r="F7" s="8" t="s">
        <v>157</v>
      </c>
      <c r="G7" s="8" t="s">
        <v>135</v>
      </c>
      <c r="H7" s="6">
        <v>856</v>
      </c>
      <c r="I7" s="6">
        <v>250</v>
      </c>
      <c r="J7" s="6">
        <v>150</v>
      </c>
      <c r="K7" s="6">
        <v>131</v>
      </c>
      <c r="L7" s="7">
        <v>560000</v>
      </c>
      <c r="M7" s="7">
        <v>202500</v>
      </c>
      <c r="N7" s="7">
        <v>40000</v>
      </c>
      <c r="O7" s="6"/>
    </row>
    <row r="8" spans="1:15" ht="38.25" x14ac:dyDescent="0.25">
      <c r="A8" s="5" t="s">
        <v>142</v>
      </c>
      <c r="B8" s="12" t="s">
        <v>138</v>
      </c>
      <c r="C8" s="5" t="s">
        <v>139</v>
      </c>
      <c r="D8" s="6" t="s">
        <v>140</v>
      </c>
      <c r="E8" s="6" t="s">
        <v>137</v>
      </c>
      <c r="F8" s="8" t="s">
        <v>159</v>
      </c>
      <c r="G8" s="8" t="s">
        <v>141</v>
      </c>
      <c r="H8" s="6">
        <v>733</v>
      </c>
      <c r="I8" s="6">
        <v>60</v>
      </c>
      <c r="J8" s="6">
        <v>30</v>
      </c>
      <c r="K8" s="6">
        <v>480</v>
      </c>
      <c r="L8" s="7">
        <v>142956</v>
      </c>
      <c r="M8" s="7">
        <v>65000</v>
      </c>
      <c r="N8" s="7">
        <v>0</v>
      </c>
      <c r="O8" s="6"/>
    </row>
    <row r="9" spans="1:15" ht="25.5" x14ac:dyDescent="0.25">
      <c r="A9" s="5" t="s">
        <v>156</v>
      </c>
      <c r="B9" s="12" t="s">
        <v>60</v>
      </c>
      <c r="C9" s="5" t="s">
        <v>61</v>
      </c>
      <c r="D9" s="6" t="s">
        <v>62</v>
      </c>
      <c r="E9" s="6" t="s">
        <v>59</v>
      </c>
      <c r="F9" s="8" t="s">
        <v>160</v>
      </c>
      <c r="G9" s="8" t="s">
        <v>63</v>
      </c>
      <c r="H9" s="6">
        <v>500</v>
      </c>
      <c r="I9" s="6">
        <v>20</v>
      </c>
      <c r="J9" s="6">
        <v>15</v>
      </c>
      <c r="K9" s="8" t="s">
        <v>162</v>
      </c>
      <c r="L9" s="7">
        <v>130000</v>
      </c>
      <c r="M9" s="7">
        <v>80000</v>
      </c>
      <c r="N9" s="7">
        <v>10000</v>
      </c>
      <c r="O9" s="8"/>
    </row>
    <row r="10" spans="1:15" ht="38.25" x14ac:dyDescent="0.25">
      <c r="A10" s="5" t="s">
        <v>158</v>
      </c>
      <c r="B10" s="12" t="s">
        <v>112</v>
      </c>
      <c r="C10" s="5">
        <v>71244336</v>
      </c>
      <c r="D10" s="6" t="s">
        <v>113</v>
      </c>
      <c r="E10" s="6" t="s">
        <v>111</v>
      </c>
      <c r="F10" s="8" t="s">
        <v>164</v>
      </c>
      <c r="G10" s="8" t="s">
        <v>114</v>
      </c>
      <c r="H10" s="6">
        <v>40</v>
      </c>
      <c r="I10" s="6">
        <v>40</v>
      </c>
      <c r="J10" s="6">
        <v>15</v>
      </c>
      <c r="K10" s="6">
        <v>15</v>
      </c>
      <c r="L10" s="7">
        <v>40000</v>
      </c>
      <c r="M10" s="7">
        <v>30000</v>
      </c>
      <c r="N10" s="7">
        <v>10000</v>
      </c>
      <c r="O10" s="8" t="s">
        <v>163</v>
      </c>
    </row>
    <row r="11" spans="1:15" ht="38.25" x14ac:dyDescent="0.25">
      <c r="A11" s="5" t="s">
        <v>165</v>
      </c>
      <c r="B11" s="12" t="s">
        <v>144</v>
      </c>
      <c r="C11" s="5">
        <v>13994816</v>
      </c>
      <c r="D11" s="6" t="s">
        <v>145</v>
      </c>
      <c r="E11" s="6" t="s">
        <v>143</v>
      </c>
      <c r="F11" s="8" t="s">
        <v>166</v>
      </c>
      <c r="G11" s="8" t="s">
        <v>146</v>
      </c>
      <c r="H11" s="6">
        <v>3</v>
      </c>
      <c r="I11" s="6">
        <v>40</v>
      </c>
      <c r="J11" s="6">
        <v>40</v>
      </c>
      <c r="K11" s="8">
        <v>35</v>
      </c>
      <c r="L11" s="7">
        <v>46300</v>
      </c>
      <c r="M11" s="7">
        <v>46300</v>
      </c>
      <c r="N11" s="7">
        <v>25000</v>
      </c>
      <c r="O11" s="6"/>
    </row>
    <row r="12" spans="1:15" ht="38.25" x14ac:dyDescent="0.25">
      <c r="A12" s="5" t="s">
        <v>168</v>
      </c>
      <c r="B12" s="12" t="s">
        <v>65</v>
      </c>
      <c r="C12" s="5">
        <v>27019501</v>
      </c>
      <c r="D12" s="6" t="s">
        <v>66</v>
      </c>
      <c r="E12" s="6" t="s">
        <v>64</v>
      </c>
      <c r="F12" s="8" t="s">
        <v>167</v>
      </c>
      <c r="G12" s="8" t="s">
        <v>67</v>
      </c>
      <c r="H12" s="6"/>
      <c r="I12" s="6">
        <v>0</v>
      </c>
      <c r="J12" s="6">
        <v>0</v>
      </c>
      <c r="K12" s="6">
        <v>242</v>
      </c>
      <c r="L12" s="7">
        <v>180000</v>
      </c>
      <c r="M12" s="7">
        <v>100000</v>
      </c>
      <c r="N12" s="7">
        <v>20000</v>
      </c>
      <c r="O12" s="6"/>
    </row>
    <row r="13" spans="1:15" ht="51" x14ac:dyDescent="0.25">
      <c r="A13" s="4" t="s">
        <v>169</v>
      </c>
      <c r="B13" s="12" t="s">
        <v>41</v>
      </c>
      <c r="C13" s="5" t="s">
        <v>42</v>
      </c>
      <c r="D13" s="6" t="s">
        <v>43</v>
      </c>
      <c r="E13" s="6" t="s">
        <v>45</v>
      </c>
      <c r="F13" s="6" t="s">
        <v>170</v>
      </c>
      <c r="G13" s="8" t="s">
        <v>44</v>
      </c>
      <c r="H13" s="6">
        <v>3</v>
      </c>
      <c r="I13" s="6">
        <v>250</v>
      </c>
      <c r="J13" s="6">
        <v>90</v>
      </c>
      <c r="K13" s="6">
        <v>145</v>
      </c>
      <c r="L13" s="7">
        <v>250000</v>
      </c>
      <c r="M13" s="7">
        <v>100000</v>
      </c>
      <c r="N13" s="7">
        <v>20000</v>
      </c>
      <c r="O13" s="6"/>
    </row>
    <row r="14" spans="1:15" ht="51" x14ac:dyDescent="0.25">
      <c r="A14" s="5" t="s">
        <v>172</v>
      </c>
      <c r="B14" s="12" t="s">
        <v>41</v>
      </c>
      <c r="C14" s="5" t="s">
        <v>42</v>
      </c>
      <c r="D14" s="6" t="s">
        <v>43</v>
      </c>
      <c r="E14" s="6" t="s">
        <v>99</v>
      </c>
      <c r="F14" s="8" t="s">
        <v>171</v>
      </c>
      <c r="G14" s="8" t="s">
        <v>44</v>
      </c>
      <c r="H14" s="6">
        <v>3</v>
      </c>
      <c r="I14" s="6">
        <v>250</v>
      </c>
      <c r="J14" s="6">
        <v>90</v>
      </c>
      <c r="K14" s="6">
        <v>145</v>
      </c>
      <c r="L14" s="7">
        <v>250000</v>
      </c>
      <c r="M14" s="7">
        <v>120000</v>
      </c>
      <c r="N14" s="7">
        <v>20000</v>
      </c>
      <c r="O14" s="6"/>
    </row>
    <row r="15" spans="1:15" ht="25.5" x14ac:dyDescent="0.25">
      <c r="A15" s="5" t="s">
        <v>174</v>
      </c>
      <c r="B15" s="12" t="s">
        <v>101</v>
      </c>
      <c r="C15" s="5">
        <v>15888282</v>
      </c>
      <c r="D15" s="6" t="s">
        <v>102</v>
      </c>
      <c r="E15" s="6" t="s">
        <v>100</v>
      </c>
      <c r="F15" s="8" t="s">
        <v>175</v>
      </c>
      <c r="G15" s="8" t="s">
        <v>103</v>
      </c>
      <c r="H15" s="6">
        <v>134</v>
      </c>
      <c r="I15" s="6">
        <v>26</v>
      </c>
      <c r="J15" s="6">
        <v>20</v>
      </c>
      <c r="K15" s="6">
        <v>91</v>
      </c>
      <c r="L15" s="7">
        <v>88500</v>
      </c>
      <c r="M15" s="7">
        <v>80000</v>
      </c>
      <c r="N15" s="7">
        <v>40000</v>
      </c>
      <c r="O15" s="6"/>
    </row>
    <row r="16" spans="1:15" ht="25.5" x14ac:dyDescent="0.25">
      <c r="A16" s="5" t="s">
        <v>177</v>
      </c>
      <c r="B16" s="12" t="s">
        <v>11</v>
      </c>
      <c r="C16" s="5">
        <v>49629018</v>
      </c>
      <c r="D16" s="6" t="s">
        <v>12</v>
      </c>
      <c r="E16" s="6" t="s">
        <v>10</v>
      </c>
      <c r="F16" s="8" t="s">
        <v>176</v>
      </c>
      <c r="G16" s="8" t="s">
        <v>13</v>
      </c>
      <c r="H16" s="6">
        <v>606</v>
      </c>
      <c r="I16" s="6">
        <v>600</v>
      </c>
      <c r="J16" s="6">
        <v>175</v>
      </c>
      <c r="K16" s="6">
        <v>150</v>
      </c>
      <c r="L16" s="7">
        <v>1250000</v>
      </c>
      <c r="M16" s="7">
        <v>299000</v>
      </c>
      <c r="N16" s="7">
        <v>80000</v>
      </c>
      <c r="O16" s="6"/>
    </row>
    <row r="17" spans="1:15" ht="38.25" x14ac:dyDescent="0.25">
      <c r="A17" s="5" t="s">
        <v>179</v>
      </c>
      <c r="B17" s="12" t="s">
        <v>96</v>
      </c>
      <c r="C17" s="5">
        <v>22771689</v>
      </c>
      <c r="D17" s="6" t="s">
        <v>97</v>
      </c>
      <c r="E17" s="6" t="s">
        <v>95</v>
      </c>
      <c r="F17" s="8" t="s">
        <v>178</v>
      </c>
      <c r="G17" s="8" t="s">
        <v>98</v>
      </c>
      <c r="H17" s="6">
        <v>3269</v>
      </c>
      <c r="I17" s="6">
        <v>300</v>
      </c>
      <c r="J17" s="6">
        <v>300</v>
      </c>
      <c r="K17" s="6">
        <v>3011</v>
      </c>
      <c r="L17" s="7">
        <v>85000</v>
      </c>
      <c r="M17" s="7">
        <v>75000</v>
      </c>
      <c r="N17" s="7">
        <v>10000</v>
      </c>
      <c r="O17" s="6"/>
    </row>
    <row r="18" spans="1:15" ht="102" x14ac:dyDescent="0.25">
      <c r="A18" s="5" t="s">
        <v>181</v>
      </c>
      <c r="B18" s="12" t="s">
        <v>69</v>
      </c>
      <c r="C18" s="5" t="s">
        <v>70</v>
      </c>
      <c r="D18" s="6" t="s">
        <v>71</v>
      </c>
      <c r="E18" s="6" t="s">
        <v>68</v>
      </c>
      <c r="F18" s="6" t="s">
        <v>180</v>
      </c>
      <c r="G18" s="8" t="s">
        <v>72</v>
      </c>
      <c r="H18" s="6">
        <v>1</v>
      </c>
      <c r="I18" s="6">
        <v>350</v>
      </c>
      <c r="J18" s="6">
        <v>280</v>
      </c>
      <c r="K18" s="6">
        <v>276</v>
      </c>
      <c r="L18" s="7">
        <v>1868000</v>
      </c>
      <c r="M18" s="7">
        <v>118000</v>
      </c>
      <c r="N18" s="7">
        <v>40000</v>
      </c>
      <c r="O18" s="6"/>
    </row>
    <row r="19" spans="1:15" ht="25.5" x14ac:dyDescent="0.25">
      <c r="A19" s="5" t="s">
        <v>182</v>
      </c>
      <c r="B19" s="12" t="s">
        <v>31</v>
      </c>
      <c r="C19" s="5" t="s">
        <v>32</v>
      </c>
      <c r="D19" s="6" t="s">
        <v>33</v>
      </c>
      <c r="E19" s="6" t="s">
        <v>30</v>
      </c>
      <c r="F19" s="6" t="s">
        <v>183</v>
      </c>
      <c r="G19" s="8" t="s">
        <v>34</v>
      </c>
      <c r="H19" s="6"/>
      <c r="I19" s="6">
        <v>150</v>
      </c>
      <c r="J19" s="6">
        <v>90</v>
      </c>
      <c r="K19" s="6">
        <v>135</v>
      </c>
      <c r="L19" s="7">
        <v>750000</v>
      </c>
      <c r="M19" s="7">
        <v>250000</v>
      </c>
      <c r="N19" s="7">
        <v>30000</v>
      </c>
      <c r="O19" s="6"/>
    </row>
    <row r="20" spans="1:15" ht="25.5" x14ac:dyDescent="0.25">
      <c r="A20" s="5" t="s">
        <v>185</v>
      </c>
      <c r="B20" s="12" t="s">
        <v>22</v>
      </c>
      <c r="C20" s="5" t="s">
        <v>23</v>
      </c>
      <c r="D20" s="6" t="s">
        <v>24</v>
      </c>
      <c r="E20" s="6" t="s">
        <v>21</v>
      </c>
      <c r="F20" s="6" t="s">
        <v>184</v>
      </c>
      <c r="G20" s="8" t="s">
        <v>25</v>
      </c>
      <c r="H20" s="6">
        <v>973</v>
      </c>
      <c r="I20" s="6">
        <v>514</v>
      </c>
      <c r="J20" s="6">
        <v>400</v>
      </c>
      <c r="K20" s="6">
        <v>813</v>
      </c>
      <c r="L20" s="7">
        <v>59895</v>
      </c>
      <c r="M20" s="7">
        <v>50000</v>
      </c>
      <c r="N20" s="7">
        <v>25000</v>
      </c>
      <c r="O20" s="6"/>
    </row>
    <row r="21" spans="1:15" ht="25.5" x14ac:dyDescent="0.25">
      <c r="A21" s="5" t="s">
        <v>186</v>
      </c>
      <c r="B21" s="12" t="s">
        <v>22</v>
      </c>
      <c r="C21" s="5" t="s">
        <v>23</v>
      </c>
      <c r="D21" s="6" t="s">
        <v>24</v>
      </c>
      <c r="E21" s="6" t="s">
        <v>26</v>
      </c>
      <c r="F21" s="6" t="s">
        <v>189</v>
      </c>
      <c r="G21" s="8" t="s">
        <v>27</v>
      </c>
      <c r="H21" s="6">
        <v>973</v>
      </c>
      <c r="I21" s="6">
        <v>222</v>
      </c>
      <c r="J21" s="6">
        <v>150</v>
      </c>
      <c r="K21" s="6">
        <v>813</v>
      </c>
      <c r="L21" s="7">
        <v>95262</v>
      </c>
      <c r="M21" s="7">
        <v>90000</v>
      </c>
      <c r="N21" s="7">
        <v>30000</v>
      </c>
      <c r="O21" s="6"/>
    </row>
    <row r="22" spans="1:15" ht="25.5" x14ac:dyDescent="0.25">
      <c r="A22" s="5" t="s">
        <v>187</v>
      </c>
      <c r="B22" s="12" t="s">
        <v>22</v>
      </c>
      <c r="C22" s="5" t="s">
        <v>23</v>
      </c>
      <c r="D22" s="6" t="s">
        <v>24</v>
      </c>
      <c r="E22" s="6" t="s">
        <v>28</v>
      </c>
      <c r="F22" s="6" t="s">
        <v>190</v>
      </c>
      <c r="G22" s="8" t="s">
        <v>29</v>
      </c>
      <c r="H22" s="6">
        <v>973</v>
      </c>
      <c r="I22" s="6">
        <v>514</v>
      </c>
      <c r="J22" s="6">
        <v>400</v>
      </c>
      <c r="K22" s="6">
        <v>813</v>
      </c>
      <c r="L22" s="7">
        <v>33000</v>
      </c>
      <c r="M22" s="7">
        <v>30000</v>
      </c>
      <c r="N22" s="7">
        <v>20000</v>
      </c>
      <c r="O22" s="6"/>
    </row>
    <row r="23" spans="1:15" ht="25.5" x14ac:dyDescent="0.25">
      <c r="A23" s="5" t="s">
        <v>188</v>
      </c>
      <c r="B23" s="12" t="s">
        <v>22</v>
      </c>
      <c r="C23" s="5" t="s">
        <v>23</v>
      </c>
      <c r="D23" s="6" t="s">
        <v>24</v>
      </c>
      <c r="E23" s="6" t="s">
        <v>73</v>
      </c>
      <c r="F23" s="6" t="s">
        <v>191</v>
      </c>
      <c r="G23" s="8" t="s">
        <v>74</v>
      </c>
      <c r="H23" s="6">
        <v>973</v>
      </c>
      <c r="I23" s="6">
        <v>2000</v>
      </c>
      <c r="J23" s="6">
        <v>500</v>
      </c>
      <c r="K23" s="6">
        <v>813</v>
      </c>
      <c r="L23" s="7">
        <v>248932</v>
      </c>
      <c r="M23" s="7">
        <v>200000</v>
      </c>
      <c r="N23" s="7">
        <v>70000</v>
      </c>
      <c r="O23" s="6"/>
    </row>
    <row r="24" spans="1:15" ht="25.5" x14ac:dyDescent="0.25">
      <c r="A24" s="5" t="s">
        <v>192</v>
      </c>
      <c r="B24" s="12" t="s">
        <v>15</v>
      </c>
      <c r="C24" s="5" t="s">
        <v>16</v>
      </c>
      <c r="D24" s="6" t="s">
        <v>17</v>
      </c>
      <c r="E24" s="6" t="s">
        <v>14</v>
      </c>
      <c r="F24" s="8" t="s">
        <v>193</v>
      </c>
      <c r="G24" s="8" t="s">
        <v>18</v>
      </c>
      <c r="H24" s="6">
        <v>170</v>
      </c>
      <c r="I24" s="6" t="s">
        <v>19</v>
      </c>
      <c r="J24" s="6" t="s">
        <v>20</v>
      </c>
      <c r="K24" s="6">
        <v>85</v>
      </c>
      <c r="L24" s="7">
        <v>50000</v>
      </c>
      <c r="M24" s="7">
        <v>50000</v>
      </c>
      <c r="N24" s="7">
        <v>30000</v>
      </c>
      <c r="O24" s="6"/>
    </row>
    <row r="25" spans="1:15" ht="38.25" x14ac:dyDescent="0.25">
      <c r="A25" s="5" t="s">
        <v>194</v>
      </c>
      <c r="B25" s="12" t="s">
        <v>80</v>
      </c>
      <c r="C25" s="5">
        <v>22714448</v>
      </c>
      <c r="D25" s="6" t="s">
        <v>81</v>
      </c>
      <c r="E25" s="6" t="s">
        <v>79</v>
      </c>
      <c r="F25" s="8" t="s">
        <v>197</v>
      </c>
      <c r="G25" s="8" t="s">
        <v>82</v>
      </c>
      <c r="H25" s="6">
        <v>192</v>
      </c>
      <c r="I25" s="6">
        <v>300</v>
      </c>
      <c r="J25" s="6">
        <v>150</v>
      </c>
      <c r="K25" s="6">
        <v>72</v>
      </c>
      <c r="L25" s="7">
        <v>344000</v>
      </c>
      <c r="M25" s="7">
        <v>172000</v>
      </c>
      <c r="N25" s="7">
        <v>20000</v>
      </c>
      <c r="O25" s="6"/>
    </row>
    <row r="26" spans="1:15" ht="25.5" x14ac:dyDescent="0.25">
      <c r="A26" s="5" t="s">
        <v>196</v>
      </c>
      <c r="B26" s="12" t="s">
        <v>53</v>
      </c>
      <c r="C26" s="5" t="s">
        <v>54</v>
      </c>
      <c r="D26" s="6" t="s">
        <v>55</v>
      </c>
      <c r="E26" s="6" t="s">
        <v>52</v>
      </c>
      <c r="F26" s="8" t="s">
        <v>198</v>
      </c>
      <c r="G26" s="8" t="s">
        <v>56</v>
      </c>
      <c r="H26" s="6">
        <v>107</v>
      </c>
      <c r="I26" s="6" t="s">
        <v>57</v>
      </c>
      <c r="J26" s="6" t="s">
        <v>58</v>
      </c>
      <c r="K26" s="8">
        <v>111</v>
      </c>
      <c r="L26" s="7">
        <v>139000</v>
      </c>
      <c r="M26" s="7">
        <v>125100</v>
      </c>
      <c r="N26" s="7">
        <v>0</v>
      </c>
      <c r="O26" s="6"/>
    </row>
    <row r="27" spans="1:15" ht="25.5" x14ac:dyDescent="0.25">
      <c r="A27" s="5" t="s">
        <v>173</v>
      </c>
      <c r="B27" s="12" t="s">
        <v>92</v>
      </c>
      <c r="C27" s="5">
        <v>22888659</v>
      </c>
      <c r="D27" s="6" t="s">
        <v>93</v>
      </c>
      <c r="E27" s="6" t="s">
        <v>91</v>
      </c>
      <c r="F27" s="8" t="s">
        <v>199</v>
      </c>
      <c r="G27" s="8" t="s">
        <v>94</v>
      </c>
      <c r="H27" s="6"/>
      <c r="I27" s="6">
        <v>50</v>
      </c>
      <c r="J27" s="6">
        <v>40</v>
      </c>
      <c r="K27" s="6">
        <v>79</v>
      </c>
      <c r="L27" s="7">
        <v>15000</v>
      </c>
      <c r="M27" s="7">
        <v>15000</v>
      </c>
      <c r="N27" s="7">
        <v>15000</v>
      </c>
      <c r="O27" s="6"/>
    </row>
    <row r="28" spans="1:15" ht="114.75" x14ac:dyDescent="0.25">
      <c r="A28" s="5" t="s">
        <v>195</v>
      </c>
      <c r="B28" s="12" t="s">
        <v>105</v>
      </c>
      <c r="C28" s="5" t="s">
        <v>106</v>
      </c>
      <c r="D28" s="6" t="s">
        <v>107</v>
      </c>
      <c r="E28" s="6" t="s">
        <v>104</v>
      </c>
      <c r="F28" s="8" t="s">
        <v>200</v>
      </c>
      <c r="G28" s="8" t="s">
        <v>108</v>
      </c>
      <c r="H28" s="6"/>
      <c r="I28" s="6" t="s">
        <v>109</v>
      </c>
      <c r="J28" s="6" t="s">
        <v>110</v>
      </c>
      <c r="K28" s="6">
        <v>750</v>
      </c>
      <c r="L28" s="7">
        <v>62284</v>
      </c>
      <c r="M28" s="7">
        <v>45000</v>
      </c>
      <c r="N28" s="7">
        <v>25000</v>
      </c>
      <c r="O28" s="6"/>
    </row>
    <row r="29" spans="1:15" ht="25.5" x14ac:dyDescent="0.25">
      <c r="A29" s="5" t="s">
        <v>202</v>
      </c>
      <c r="B29" s="12" t="s">
        <v>76</v>
      </c>
      <c r="C29" s="5">
        <v>14893835</v>
      </c>
      <c r="D29" s="6" t="s">
        <v>77</v>
      </c>
      <c r="E29" s="6" t="s">
        <v>75</v>
      </c>
      <c r="F29" s="8" t="s">
        <v>201</v>
      </c>
      <c r="G29" s="8" t="s">
        <v>78</v>
      </c>
      <c r="H29" s="6">
        <v>636</v>
      </c>
      <c r="I29" s="6">
        <v>500</v>
      </c>
      <c r="J29" s="6">
        <v>291</v>
      </c>
      <c r="K29" s="6">
        <v>291</v>
      </c>
      <c r="L29" s="7">
        <v>250000</v>
      </c>
      <c r="M29" s="7">
        <v>180000</v>
      </c>
      <c r="N29" s="7">
        <v>50000</v>
      </c>
      <c r="O29" s="6"/>
    </row>
    <row r="30" spans="1:15" ht="51" x14ac:dyDescent="0.25">
      <c r="A30" s="5" t="s">
        <v>204</v>
      </c>
      <c r="B30" s="12" t="s">
        <v>36</v>
      </c>
      <c r="C30" s="5" t="s">
        <v>37</v>
      </c>
      <c r="D30" s="6" t="s">
        <v>24</v>
      </c>
      <c r="E30" s="6" t="s">
        <v>35</v>
      </c>
      <c r="F30" s="8" t="s">
        <v>203</v>
      </c>
      <c r="G30" s="8" t="s">
        <v>38</v>
      </c>
      <c r="H30" s="6">
        <v>247</v>
      </c>
      <c r="I30" s="6" t="s">
        <v>39</v>
      </c>
      <c r="J30" s="6" t="s">
        <v>40</v>
      </c>
      <c r="K30" s="6">
        <v>80</v>
      </c>
      <c r="L30" s="7">
        <v>166400</v>
      </c>
      <c r="M30" s="7">
        <v>166400</v>
      </c>
      <c r="N30" s="7">
        <v>30000</v>
      </c>
      <c r="O30" s="6"/>
    </row>
    <row r="31" spans="1:15" x14ac:dyDescent="0.25">
      <c r="M31" s="35">
        <f>SUM(M2:M30)</f>
        <v>3282950</v>
      </c>
      <c r="N31" s="35">
        <f>SUM(N2:N30)</f>
        <v>800000</v>
      </c>
    </row>
  </sheetData>
  <sheetProtection formatCells="0" formatColumns="0" formatRows="0" insertColumns="0" insertRows="0" insertHyperlinks="0" deleteColumns="0" deleteRows="0" sort="0" autoFilter="0" pivotTables="0"/>
  <mergeCells count="3">
    <mergeCell ref="N1"/>
    <mergeCell ref="M1"/>
    <mergeCell ref="A1"/>
  </mergeCells>
  <pageMargins left="0.7" right="0.7" top="0.75" bottom="0.75" header="0.3" footer="0.3"/>
  <pageSetup paperSize="9" scale="3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73A10-6520-4627-BB82-5633BF35F464}">
  <sheetPr>
    <pageSetUpPr fitToPage="1"/>
  </sheetPr>
  <dimension ref="A1:O56"/>
  <sheetViews>
    <sheetView zoomScale="60" zoomScaleNormal="60" workbookViewId="0">
      <pane ySplit="4" topLeftCell="A42" activePane="bottomLeft" state="frozen"/>
      <selection pane="bottomLeft" activeCell="N46" sqref="N46"/>
    </sheetView>
  </sheetViews>
  <sheetFormatPr defaultColWidth="8.85546875" defaultRowHeight="15" x14ac:dyDescent="0.25"/>
  <cols>
    <col min="1" max="1" width="15.42578125" style="2" bestFit="1" customWidth="1"/>
    <col min="2" max="2" width="31" style="2" customWidth="1"/>
    <col min="3" max="3" width="9" style="2" bestFit="1" customWidth="1"/>
    <col min="4" max="4" width="40.42578125" style="2" customWidth="1"/>
    <col min="5" max="5" width="38" style="2" customWidth="1"/>
    <col min="6" max="7" width="45.7109375" style="2" customWidth="1"/>
    <col min="8" max="9" width="27.28515625" style="14" customWidth="1"/>
    <col min="10" max="10" width="11.85546875" style="2" customWidth="1"/>
    <col min="11" max="11" width="17.7109375" style="2" customWidth="1"/>
    <col min="12" max="12" width="14.7109375" style="2" bestFit="1" customWidth="1"/>
    <col min="13" max="13" width="17.7109375" style="2" bestFit="1" customWidth="1"/>
    <col min="14" max="14" width="16.5703125" style="2" bestFit="1" customWidth="1"/>
    <col min="15" max="15" width="45.28515625" style="2" bestFit="1" customWidth="1"/>
    <col min="16" max="16384" width="8.85546875" style="2"/>
  </cols>
  <sheetData>
    <row r="1" spans="1:15" ht="30" customHeight="1" x14ac:dyDescent="0.35">
      <c r="A1" s="66" t="s">
        <v>604</v>
      </c>
      <c r="B1" s="67"/>
      <c r="C1" s="67"/>
      <c r="D1" s="67"/>
      <c r="E1" s="67"/>
      <c r="F1" s="67"/>
      <c r="G1" s="67"/>
      <c r="H1" s="67"/>
      <c r="I1" s="67"/>
      <c r="J1" s="67"/>
      <c r="K1" s="67"/>
      <c r="L1" s="67"/>
      <c r="M1" s="67"/>
      <c r="N1" s="67"/>
      <c r="O1" s="67"/>
    </row>
    <row r="4" spans="1:15" ht="45" x14ac:dyDescent="0.25">
      <c r="A4" s="15" t="s">
        <v>0</v>
      </c>
      <c r="B4" s="68" t="s">
        <v>3</v>
      </c>
      <c r="C4" s="13" t="s">
        <v>599</v>
      </c>
      <c r="D4" s="13" t="s">
        <v>4</v>
      </c>
      <c r="E4" s="13" t="s">
        <v>600</v>
      </c>
      <c r="F4" s="15" t="s">
        <v>147</v>
      </c>
      <c r="G4" s="13" t="s">
        <v>7</v>
      </c>
      <c r="H4" s="15" t="s">
        <v>8</v>
      </c>
      <c r="I4" s="15" t="s">
        <v>9</v>
      </c>
      <c r="J4" s="15" t="s">
        <v>6</v>
      </c>
      <c r="K4" s="13" t="s">
        <v>161</v>
      </c>
      <c r="L4" s="15" t="s">
        <v>603</v>
      </c>
      <c r="M4" s="15" t="s">
        <v>5</v>
      </c>
      <c r="N4" s="15" t="s">
        <v>601</v>
      </c>
      <c r="O4" s="15" t="s">
        <v>2</v>
      </c>
    </row>
    <row r="5" spans="1:15" ht="38.25" x14ac:dyDescent="0.25">
      <c r="A5" s="16" t="s">
        <v>483</v>
      </c>
      <c r="B5" s="17" t="s">
        <v>117</v>
      </c>
      <c r="C5" s="16" t="s">
        <v>118</v>
      </c>
      <c r="D5" s="18" t="s">
        <v>119</v>
      </c>
      <c r="E5" s="18" t="s">
        <v>481</v>
      </c>
      <c r="F5" s="18" t="s">
        <v>482</v>
      </c>
      <c r="G5" s="8" t="s">
        <v>480</v>
      </c>
      <c r="H5" s="18">
        <v>174</v>
      </c>
      <c r="I5" s="18">
        <v>174</v>
      </c>
      <c r="J5" s="18">
        <v>184</v>
      </c>
      <c r="K5" s="18">
        <v>168</v>
      </c>
      <c r="L5" s="19">
        <v>435000</v>
      </c>
      <c r="M5" s="19">
        <v>218500</v>
      </c>
      <c r="N5" s="19">
        <v>100000</v>
      </c>
      <c r="O5" s="18"/>
    </row>
    <row r="6" spans="1:15" ht="30" customHeight="1" x14ac:dyDescent="0.25">
      <c r="A6" s="20" t="s">
        <v>479</v>
      </c>
      <c r="B6" s="21" t="s">
        <v>123</v>
      </c>
      <c r="C6" s="20">
        <v>68378866</v>
      </c>
      <c r="D6" s="22" t="s">
        <v>124</v>
      </c>
      <c r="E6" s="22" t="s">
        <v>476</v>
      </c>
      <c r="F6" s="22" t="s">
        <v>478</v>
      </c>
      <c r="G6" s="8" t="s">
        <v>125</v>
      </c>
      <c r="H6" s="22">
        <v>1032</v>
      </c>
      <c r="I6" s="22">
        <v>360</v>
      </c>
      <c r="J6" s="22">
        <v>1350</v>
      </c>
      <c r="K6" s="22">
        <v>561</v>
      </c>
      <c r="L6" s="23">
        <v>1830000</v>
      </c>
      <c r="M6" s="23">
        <v>600000</v>
      </c>
      <c r="N6" s="23">
        <v>150000</v>
      </c>
      <c r="O6" s="22" t="s">
        <v>477</v>
      </c>
    </row>
    <row r="7" spans="1:15" ht="25.5" x14ac:dyDescent="0.25">
      <c r="A7" s="20" t="s">
        <v>475</v>
      </c>
      <c r="B7" s="21" t="s">
        <v>465</v>
      </c>
      <c r="C7" s="20">
        <v>22845364</v>
      </c>
      <c r="D7" s="22" t="s">
        <v>464</v>
      </c>
      <c r="E7" s="22" t="s">
        <v>473</v>
      </c>
      <c r="F7" s="22" t="s">
        <v>474</v>
      </c>
      <c r="G7" s="8" t="s">
        <v>469</v>
      </c>
      <c r="H7" s="22">
        <v>77</v>
      </c>
      <c r="I7" s="22">
        <v>77</v>
      </c>
      <c r="J7" s="22">
        <v>115</v>
      </c>
      <c r="K7" s="22">
        <v>115</v>
      </c>
      <c r="L7" s="23">
        <v>90000</v>
      </c>
      <c r="M7" s="23">
        <v>50000</v>
      </c>
      <c r="N7" s="23">
        <v>30000</v>
      </c>
      <c r="O7" s="22"/>
    </row>
    <row r="8" spans="1:15" ht="38.25" x14ac:dyDescent="0.25">
      <c r="A8" s="20" t="s">
        <v>472</v>
      </c>
      <c r="B8" s="21" t="s">
        <v>465</v>
      </c>
      <c r="C8" s="20">
        <v>22845364</v>
      </c>
      <c r="D8" s="22" t="s">
        <v>464</v>
      </c>
      <c r="E8" s="22" t="s">
        <v>470</v>
      </c>
      <c r="F8" s="22" t="s">
        <v>471</v>
      </c>
      <c r="G8" s="8" t="s">
        <v>469</v>
      </c>
      <c r="H8" s="22">
        <v>111</v>
      </c>
      <c r="I8" s="22">
        <v>111</v>
      </c>
      <c r="J8" s="22">
        <v>115</v>
      </c>
      <c r="K8" s="22">
        <v>115</v>
      </c>
      <c r="L8" s="23">
        <v>415000</v>
      </c>
      <c r="M8" s="23">
        <v>140000</v>
      </c>
      <c r="N8" s="23">
        <v>30000</v>
      </c>
      <c r="O8" s="22"/>
    </row>
    <row r="9" spans="1:15" ht="51" x14ac:dyDescent="0.25">
      <c r="A9" s="20" t="s">
        <v>468</v>
      </c>
      <c r="B9" s="21" t="s">
        <v>465</v>
      </c>
      <c r="C9" s="20">
        <v>22845364</v>
      </c>
      <c r="D9" s="22" t="s">
        <v>464</v>
      </c>
      <c r="E9" s="22" t="s">
        <v>466</v>
      </c>
      <c r="F9" s="21" t="s">
        <v>467</v>
      </c>
      <c r="G9" s="8" t="s">
        <v>463</v>
      </c>
      <c r="H9" s="22">
        <v>37</v>
      </c>
      <c r="I9" s="22">
        <v>37</v>
      </c>
      <c r="J9" s="22">
        <v>115</v>
      </c>
      <c r="K9" s="22">
        <v>115</v>
      </c>
      <c r="L9" s="23">
        <v>225000</v>
      </c>
      <c r="M9" s="23">
        <v>125000</v>
      </c>
      <c r="N9" s="23">
        <v>0</v>
      </c>
      <c r="O9" s="22" t="s">
        <v>448</v>
      </c>
    </row>
    <row r="10" spans="1:15" ht="51" x14ac:dyDescent="0.25">
      <c r="A10" s="20" t="s">
        <v>462</v>
      </c>
      <c r="B10" s="21" t="s">
        <v>459</v>
      </c>
      <c r="C10" s="20" t="s">
        <v>458</v>
      </c>
      <c r="D10" s="22" t="s">
        <v>457</v>
      </c>
      <c r="E10" s="22" t="s">
        <v>460</v>
      </c>
      <c r="F10" s="22" t="s">
        <v>461</v>
      </c>
      <c r="G10" s="8" t="s">
        <v>456</v>
      </c>
      <c r="H10" s="22">
        <v>130</v>
      </c>
      <c r="I10" s="22">
        <v>125</v>
      </c>
      <c r="J10" s="22"/>
      <c r="K10" s="22">
        <v>138</v>
      </c>
      <c r="L10" s="23">
        <v>711000</v>
      </c>
      <c r="M10" s="23">
        <v>118000</v>
      </c>
      <c r="N10" s="23">
        <v>60000</v>
      </c>
      <c r="O10" s="22" t="s">
        <v>448</v>
      </c>
    </row>
    <row r="11" spans="1:15" ht="51" x14ac:dyDescent="0.25">
      <c r="A11" s="20" t="s">
        <v>455</v>
      </c>
      <c r="B11" s="21" t="s">
        <v>446</v>
      </c>
      <c r="C11" s="20" t="s">
        <v>445</v>
      </c>
      <c r="D11" s="22" t="s">
        <v>444</v>
      </c>
      <c r="E11" s="22" t="s">
        <v>453</v>
      </c>
      <c r="F11" s="22" t="s">
        <v>454</v>
      </c>
      <c r="G11" s="8" t="s">
        <v>452</v>
      </c>
      <c r="H11" s="22" t="s">
        <v>451</v>
      </c>
      <c r="I11" s="22">
        <v>105</v>
      </c>
      <c r="J11" s="22">
        <v>222</v>
      </c>
      <c r="K11" s="22">
        <v>222</v>
      </c>
      <c r="L11" s="23">
        <v>4213000</v>
      </c>
      <c r="M11" s="23">
        <v>100000</v>
      </c>
      <c r="N11" s="23">
        <v>50000</v>
      </c>
      <c r="O11" s="22"/>
    </row>
    <row r="12" spans="1:15" ht="51" x14ac:dyDescent="0.25">
      <c r="A12" s="20" t="s">
        <v>450</v>
      </c>
      <c r="B12" s="21" t="s">
        <v>446</v>
      </c>
      <c r="C12" s="20" t="s">
        <v>445</v>
      </c>
      <c r="D12" s="22" t="s">
        <v>444</v>
      </c>
      <c r="E12" s="22" t="s">
        <v>447</v>
      </c>
      <c r="F12" s="21" t="s">
        <v>449</v>
      </c>
      <c r="G12" s="8" t="s">
        <v>442</v>
      </c>
      <c r="H12" s="22" t="s">
        <v>441</v>
      </c>
      <c r="I12" s="22" t="s">
        <v>440</v>
      </c>
      <c r="J12" s="22" t="s">
        <v>443</v>
      </c>
      <c r="K12" s="22">
        <v>222</v>
      </c>
      <c r="L12" s="23">
        <v>658000</v>
      </c>
      <c r="M12" s="23">
        <v>20000</v>
      </c>
      <c r="N12" s="23">
        <v>0</v>
      </c>
      <c r="O12" s="22" t="s">
        <v>448</v>
      </c>
    </row>
    <row r="13" spans="1:15" ht="51" x14ac:dyDescent="0.25">
      <c r="A13" s="20" t="s">
        <v>439</v>
      </c>
      <c r="B13" s="21" t="s">
        <v>47</v>
      </c>
      <c r="C13" s="20">
        <v>61383503</v>
      </c>
      <c r="D13" s="22" t="s">
        <v>48</v>
      </c>
      <c r="E13" s="22" t="s">
        <v>437</v>
      </c>
      <c r="F13" s="22" t="s">
        <v>438</v>
      </c>
      <c r="G13" s="8" t="s">
        <v>436</v>
      </c>
      <c r="H13" s="22">
        <v>84</v>
      </c>
      <c r="I13" s="22">
        <v>83</v>
      </c>
      <c r="J13" s="22" t="s">
        <v>49</v>
      </c>
      <c r="K13" s="22">
        <v>106</v>
      </c>
      <c r="L13" s="23">
        <v>20000</v>
      </c>
      <c r="M13" s="23">
        <v>10000</v>
      </c>
      <c r="N13" s="23">
        <v>10000</v>
      </c>
      <c r="O13" s="22"/>
    </row>
    <row r="14" spans="1:15" ht="51" x14ac:dyDescent="0.25">
      <c r="A14" s="20" t="s">
        <v>435</v>
      </c>
      <c r="B14" s="21" t="s">
        <v>47</v>
      </c>
      <c r="C14" s="20">
        <v>61383503</v>
      </c>
      <c r="D14" s="22" t="s">
        <v>48</v>
      </c>
      <c r="E14" s="22" t="s">
        <v>432</v>
      </c>
      <c r="F14" s="21" t="s">
        <v>434</v>
      </c>
      <c r="G14" s="8" t="s">
        <v>431</v>
      </c>
      <c r="H14" s="22" t="s">
        <v>430</v>
      </c>
      <c r="I14" s="22" t="s">
        <v>429</v>
      </c>
      <c r="J14" s="22" t="s">
        <v>49</v>
      </c>
      <c r="K14" s="22">
        <v>106</v>
      </c>
      <c r="L14" s="23">
        <v>76000</v>
      </c>
      <c r="M14" s="23">
        <v>20000</v>
      </c>
      <c r="N14" s="23">
        <v>0</v>
      </c>
      <c r="O14" s="22" t="s">
        <v>433</v>
      </c>
    </row>
    <row r="15" spans="1:15" ht="25.5" x14ac:dyDescent="0.25">
      <c r="A15" s="20" t="s">
        <v>428</v>
      </c>
      <c r="B15" s="21" t="s">
        <v>133</v>
      </c>
      <c r="C15" s="20">
        <v>18628231</v>
      </c>
      <c r="D15" s="22" t="s">
        <v>134</v>
      </c>
      <c r="E15" s="22" t="s">
        <v>426</v>
      </c>
      <c r="F15" s="22" t="s">
        <v>427</v>
      </c>
      <c r="G15" s="8" t="s">
        <v>135</v>
      </c>
      <c r="H15" s="22">
        <v>250</v>
      </c>
      <c r="I15" s="22">
        <v>150</v>
      </c>
      <c r="J15" s="22">
        <v>856</v>
      </c>
      <c r="K15" s="22">
        <v>131</v>
      </c>
      <c r="L15" s="23">
        <v>300000</v>
      </c>
      <c r="M15" s="23">
        <v>170000</v>
      </c>
      <c r="N15" s="23">
        <v>50000</v>
      </c>
      <c r="O15" s="22"/>
    </row>
    <row r="16" spans="1:15" ht="25.5" x14ac:dyDescent="0.25">
      <c r="A16" s="20" t="s">
        <v>425</v>
      </c>
      <c r="B16" s="21" t="s">
        <v>133</v>
      </c>
      <c r="C16" s="20">
        <v>18628231</v>
      </c>
      <c r="D16" s="22" t="s">
        <v>134</v>
      </c>
      <c r="E16" s="22" t="s">
        <v>423</v>
      </c>
      <c r="F16" s="22" t="s">
        <v>424</v>
      </c>
      <c r="G16" s="8" t="s">
        <v>135</v>
      </c>
      <c r="H16" s="22">
        <v>250</v>
      </c>
      <c r="I16" s="22">
        <v>150</v>
      </c>
      <c r="J16" s="22">
        <v>856</v>
      </c>
      <c r="K16" s="22">
        <v>131</v>
      </c>
      <c r="L16" s="23">
        <v>160000</v>
      </c>
      <c r="M16" s="23">
        <v>115000</v>
      </c>
      <c r="N16" s="23">
        <v>80000</v>
      </c>
      <c r="O16" s="22"/>
    </row>
    <row r="17" spans="1:15" ht="25.5" x14ac:dyDescent="0.25">
      <c r="A17" s="20" t="s">
        <v>422</v>
      </c>
      <c r="B17" s="21" t="s">
        <v>419</v>
      </c>
      <c r="C17" s="20">
        <v>48549916</v>
      </c>
      <c r="D17" s="22" t="s">
        <v>418</v>
      </c>
      <c r="E17" s="22" t="s">
        <v>420</v>
      </c>
      <c r="F17" s="22" t="s">
        <v>421</v>
      </c>
      <c r="G17" s="8" t="s">
        <v>417</v>
      </c>
      <c r="H17" s="22">
        <v>140</v>
      </c>
      <c r="I17" s="22">
        <v>140</v>
      </c>
      <c r="J17" s="22">
        <v>137</v>
      </c>
      <c r="K17" s="22">
        <v>54</v>
      </c>
      <c r="L17" s="23">
        <v>800000</v>
      </c>
      <c r="M17" s="23">
        <v>600000</v>
      </c>
      <c r="N17" s="23">
        <v>250000</v>
      </c>
      <c r="O17" s="22"/>
    </row>
    <row r="18" spans="1:15" ht="63.75" x14ac:dyDescent="0.25">
      <c r="A18" s="20" t="s">
        <v>416</v>
      </c>
      <c r="B18" s="21" t="s">
        <v>138</v>
      </c>
      <c r="C18" s="20" t="s">
        <v>139</v>
      </c>
      <c r="D18" s="22" t="s">
        <v>140</v>
      </c>
      <c r="E18" s="22" t="s">
        <v>414</v>
      </c>
      <c r="F18" s="22" t="s">
        <v>415</v>
      </c>
      <c r="G18" s="8" t="s">
        <v>413</v>
      </c>
      <c r="H18" s="22">
        <v>550</v>
      </c>
      <c r="I18" s="22">
        <v>230</v>
      </c>
      <c r="J18" s="22">
        <v>733</v>
      </c>
      <c r="K18" s="22">
        <v>480</v>
      </c>
      <c r="L18" s="23">
        <v>393212</v>
      </c>
      <c r="M18" s="23">
        <v>136510</v>
      </c>
      <c r="N18" s="23">
        <v>20000</v>
      </c>
      <c r="O18" s="22"/>
    </row>
    <row r="19" spans="1:15" ht="38.25" x14ac:dyDescent="0.25">
      <c r="A19" s="20" t="s">
        <v>412</v>
      </c>
      <c r="B19" s="21" t="s">
        <v>138</v>
      </c>
      <c r="C19" s="20" t="s">
        <v>139</v>
      </c>
      <c r="D19" s="22" t="s">
        <v>140</v>
      </c>
      <c r="E19" s="22" t="s">
        <v>410</v>
      </c>
      <c r="F19" s="24" t="s">
        <v>411</v>
      </c>
      <c r="G19" s="8" t="s">
        <v>409</v>
      </c>
      <c r="H19" s="22">
        <v>35</v>
      </c>
      <c r="I19" s="22">
        <v>10</v>
      </c>
      <c r="J19" s="22">
        <v>733</v>
      </c>
      <c r="K19" s="22">
        <v>480</v>
      </c>
      <c r="L19" s="23">
        <v>170000</v>
      </c>
      <c r="M19" s="23">
        <v>85000</v>
      </c>
      <c r="N19" s="23">
        <v>20000</v>
      </c>
      <c r="O19" s="22"/>
    </row>
    <row r="20" spans="1:15" ht="38.25" x14ac:dyDescent="0.25">
      <c r="A20" s="20" t="s">
        <v>408</v>
      </c>
      <c r="B20" s="21" t="s">
        <v>138</v>
      </c>
      <c r="C20" s="20" t="s">
        <v>139</v>
      </c>
      <c r="D20" s="22" t="s">
        <v>140</v>
      </c>
      <c r="E20" s="22" t="s">
        <v>406</v>
      </c>
      <c r="F20" s="24" t="s">
        <v>407</v>
      </c>
      <c r="G20" s="8" t="s">
        <v>405</v>
      </c>
      <c r="H20" s="22">
        <v>50</v>
      </c>
      <c r="I20" s="22">
        <v>35</v>
      </c>
      <c r="J20" s="22">
        <v>733</v>
      </c>
      <c r="K20" s="22">
        <v>480</v>
      </c>
      <c r="L20" s="23">
        <v>86000</v>
      </c>
      <c r="M20" s="23">
        <v>33000</v>
      </c>
      <c r="N20" s="23">
        <v>10000</v>
      </c>
      <c r="O20" s="22"/>
    </row>
    <row r="21" spans="1:15" ht="51" x14ac:dyDescent="0.25">
      <c r="A21" s="20" t="s">
        <v>404</v>
      </c>
      <c r="B21" s="21" t="s">
        <v>401</v>
      </c>
      <c r="C21" s="20" t="s">
        <v>400</v>
      </c>
      <c r="D21" s="22" t="s">
        <v>399</v>
      </c>
      <c r="E21" s="22" t="s">
        <v>402</v>
      </c>
      <c r="F21" s="24" t="s">
        <v>403</v>
      </c>
      <c r="G21" s="8" t="s">
        <v>397</v>
      </c>
      <c r="H21" s="22">
        <v>25</v>
      </c>
      <c r="I21" s="22">
        <v>20</v>
      </c>
      <c r="J21" s="22" t="s">
        <v>398</v>
      </c>
      <c r="K21" s="22">
        <v>20</v>
      </c>
      <c r="L21" s="23">
        <v>175000</v>
      </c>
      <c r="M21" s="23">
        <v>80000</v>
      </c>
      <c r="N21" s="23">
        <v>30000</v>
      </c>
      <c r="O21" s="22"/>
    </row>
    <row r="22" spans="1:15" ht="38.25" x14ac:dyDescent="0.25">
      <c r="A22" s="20" t="s">
        <v>396</v>
      </c>
      <c r="B22" s="21" t="s">
        <v>393</v>
      </c>
      <c r="C22" s="20">
        <v>22899596</v>
      </c>
      <c r="D22" s="22" t="s">
        <v>392</v>
      </c>
      <c r="E22" s="22" t="s">
        <v>394</v>
      </c>
      <c r="F22" s="24" t="s">
        <v>395</v>
      </c>
      <c r="G22" s="8" t="s">
        <v>391</v>
      </c>
      <c r="H22" s="22">
        <v>180</v>
      </c>
      <c r="I22" s="22">
        <v>180</v>
      </c>
      <c r="J22" s="22">
        <v>2885</v>
      </c>
      <c r="K22" s="22">
        <v>170</v>
      </c>
      <c r="L22" s="23">
        <v>531000</v>
      </c>
      <c r="M22" s="23">
        <v>131000</v>
      </c>
      <c r="N22" s="23">
        <v>70000</v>
      </c>
      <c r="O22" s="22"/>
    </row>
    <row r="23" spans="1:15" ht="38.25" x14ac:dyDescent="0.25">
      <c r="A23" s="20" t="s">
        <v>390</v>
      </c>
      <c r="B23" s="21" t="s">
        <v>60</v>
      </c>
      <c r="C23" s="20" t="s">
        <v>61</v>
      </c>
      <c r="D23" s="22" t="s">
        <v>62</v>
      </c>
      <c r="E23" s="22" t="s">
        <v>387</v>
      </c>
      <c r="F23" s="24" t="s">
        <v>389</v>
      </c>
      <c r="G23" s="8" t="s">
        <v>386</v>
      </c>
      <c r="H23" s="22">
        <v>18</v>
      </c>
      <c r="I23" s="22">
        <v>15</v>
      </c>
      <c r="J23" s="22"/>
      <c r="K23" s="22">
        <v>366</v>
      </c>
      <c r="L23" s="23">
        <v>70000</v>
      </c>
      <c r="M23" s="23">
        <v>70000</v>
      </c>
      <c r="N23" s="23">
        <v>10000</v>
      </c>
      <c r="O23" s="22" t="s">
        <v>388</v>
      </c>
    </row>
    <row r="24" spans="1:15" ht="25.5" x14ac:dyDescent="0.25">
      <c r="A24" s="20" t="s">
        <v>385</v>
      </c>
      <c r="B24" s="21" t="s">
        <v>112</v>
      </c>
      <c r="C24" s="20">
        <v>71244336</v>
      </c>
      <c r="D24" s="22" t="s">
        <v>113</v>
      </c>
      <c r="E24" s="22" t="s">
        <v>382</v>
      </c>
      <c r="F24" s="24" t="s">
        <v>384</v>
      </c>
      <c r="G24" s="8" t="s">
        <v>381</v>
      </c>
      <c r="H24" s="22">
        <v>20</v>
      </c>
      <c r="I24" s="22">
        <v>15</v>
      </c>
      <c r="J24" s="22">
        <v>40</v>
      </c>
      <c r="K24" s="24" t="s">
        <v>383</v>
      </c>
      <c r="L24" s="23">
        <v>55000</v>
      </c>
      <c r="M24" s="23">
        <v>45000</v>
      </c>
      <c r="N24" s="23">
        <v>0</v>
      </c>
      <c r="O24" s="22" t="s">
        <v>163</v>
      </c>
    </row>
    <row r="25" spans="1:15" ht="153" x14ac:dyDescent="0.25">
      <c r="A25" s="20" t="s">
        <v>380</v>
      </c>
      <c r="B25" s="21" t="s">
        <v>376</v>
      </c>
      <c r="C25" s="20" t="s">
        <v>375</v>
      </c>
      <c r="D25" s="22" t="s">
        <v>374</v>
      </c>
      <c r="E25" s="22" t="s">
        <v>377</v>
      </c>
      <c r="F25" s="21" t="s">
        <v>379</v>
      </c>
      <c r="G25" s="8" t="s">
        <v>373</v>
      </c>
      <c r="H25" s="22">
        <v>8</v>
      </c>
      <c r="I25" s="22">
        <v>5</v>
      </c>
      <c r="J25" s="22">
        <v>36</v>
      </c>
      <c r="K25" s="22">
        <v>5</v>
      </c>
      <c r="L25" s="23">
        <v>162407</v>
      </c>
      <c r="M25" s="23">
        <v>38250</v>
      </c>
      <c r="N25" s="23">
        <v>0</v>
      </c>
      <c r="O25" s="24" t="s">
        <v>378</v>
      </c>
    </row>
    <row r="26" spans="1:15" ht="38.25" x14ac:dyDescent="0.25">
      <c r="A26" s="20" t="s">
        <v>372</v>
      </c>
      <c r="B26" s="21" t="s">
        <v>65</v>
      </c>
      <c r="C26" s="20">
        <v>27019501</v>
      </c>
      <c r="D26" s="22" t="s">
        <v>66</v>
      </c>
      <c r="E26" s="22" t="s">
        <v>369</v>
      </c>
      <c r="F26" s="24" t="s">
        <v>371</v>
      </c>
      <c r="G26" s="8" t="s">
        <v>368</v>
      </c>
      <c r="H26" s="22">
        <v>260</v>
      </c>
      <c r="I26" s="22">
        <v>135</v>
      </c>
      <c r="J26" s="22"/>
      <c r="K26" s="22">
        <v>242</v>
      </c>
      <c r="L26" s="23">
        <v>115000</v>
      </c>
      <c r="M26" s="23">
        <v>115000</v>
      </c>
      <c r="N26" s="23">
        <v>20000</v>
      </c>
      <c r="O26" s="24" t="s">
        <v>370</v>
      </c>
    </row>
    <row r="27" spans="1:15" ht="63.75" x14ac:dyDescent="0.25">
      <c r="A27" s="20" t="s">
        <v>367</v>
      </c>
      <c r="B27" s="21" t="s">
        <v>363</v>
      </c>
      <c r="C27" s="20" t="s">
        <v>362</v>
      </c>
      <c r="D27" s="22" t="s">
        <v>361</v>
      </c>
      <c r="E27" s="22" t="s">
        <v>364</v>
      </c>
      <c r="F27" s="21" t="s">
        <v>366</v>
      </c>
      <c r="G27" s="8" t="s">
        <v>360</v>
      </c>
      <c r="H27" s="22">
        <v>120</v>
      </c>
      <c r="I27" s="22">
        <v>110</v>
      </c>
      <c r="J27" s="22"/>
      <c r="K27" s="24" t="s">
        <v>365</v>
      </c>
      <c r="L27" s="23">
        <v>520000</v>
      </c>
      <c r="M27" s="23">
        <v>150000</v>
      </c>
      <c r="N27" s="23">
        <v>0</v>
      </c>
      <c r="O27" s="24" t="s">
        <v>209</v>
      </c>
    </row>
    <row r="28" spans="1:15" ht="89.25" x14ac:dyDescent="0.25">
      <c r="A28" s="20" t="s">
        <v>359</v>
      </c>
      <c r="B28" s="21" t="s">
        <v>356</v>
      </c>
      <c r="C28" s="20">
        <v>26575418</v>
      </c>
      <c r="D28" s="22" t="s">
        <v>355</v>
      </c>
      <c r="E28" s="22" t="s">
        <v>357</v>
      </c>
      <c r="F28" s="24" t="s">
        <v>358</v>
      </c>
      <c r="G28" s="8" t="s">
        <v>353</v>
      </c>
      <c r="H28" s="22">
        <v>117</v>
      </c>
      <c r="I28" s="22">
        <v>117</v>
      </c>
      <c r="J28" s="22" t="s">
        <v>354</v>
      </c>
      <c r="K28" s="22">
        <v>117</v>
      </c>
      <c r="L28" s="23">
        <v>194000</v>
      </c>
      <c r="M28" s="23">
        <v>75000</v>
      </c>
      <c r="N28" s="23">
        <v>50000</v>
      </c>
      <c r="O28" s="22"/>
    </row>
    <row r="29" spans="1:15" ht="51" x14ac:dyDescent="0.25">
      <c r="A29" s="20" t="s">
        <v>352</v>
      </c>
      <c r="B29" s="21" t="s">
        <v>41</v>
      </c>
      <c r="C29" s="20" t="s">
        <v>42</v>
      </c>
      <c r="D29" s="22" t="s">
        <v>43</v>
      </c>
      <c r="E29" s="22" t="s">
        <v>350</v>
      </c>
      <c r="F29" s="24" t="s">
        <v>351</v>
      </c>
      <c r="G29" s="8" t="s">
        <v>44</v>
      </c>
      <c r="H29" s="22">
        <v>250</v>
      </c>
      <c r="I29" s="22">
        <v>90</v>
      </c>
      <c r="J29" s="22">
        <v>3</v>
      </c>
      <c r="K29" s="22">
        <v>145</v>
      </c>
      <c r="L29" s="23">
        <v>2399000</v>
      </c>
      <c r="M29" s="23">
        <v>600000</v>
      </c>
      <c r="N29" s="23">
        <v>40000</v>
      </c>
      <c r="O29" s="22"/>
    </row>
    <row r="30" spans="1:15" ht="51" x14ac:dyDescent="0.25">
      <c r="A30" s="20" t="s">
        <v>349</v>
      </c>
      <c r="B30" s="21" t="s">
        <v>41</v>
      </c>
      <c r="C30" s="20" t="s">
        <v>42</v>
      </c>
      <c r="D30" s="22" t="s">
        <v>43</v>
      </c>
      <c r="E30" s="22" t="s">
        <v>347</v>
      </c>
      <c r="F30" s="24" t="s">
        <v>348</v>
      </c>
      <c r="G30" s="8" t="s">
        <v>44</v>
      </c>
      <c r="H30" s="22">
        <v>250</v>
      </c>
      <c r="I30" s="22">
        <v>90</v>
      </c>
      <c r="J30" s="22">
        <v>3</v>
      </c>
      <c r="K30" s="22">
        <v>145</v>
      </c>
      <c r="L30" s="23">
        <v>290000</v>
      </c>
      <c r="M30" s="23">
        <v>130000</v>
      </c>
      <c r="N30" s="23">
        <v>0</v>
      </c>
      <c r="O30" s="22"/>
    </row>
    <row r="31" spans="1:15" ht="76.5" x14ac:dyDescent="0.25">
      <c r="A31" s="20" t="s">
        <v>346</v>
      </c>
      <c r="B31" s="21" t="s">
        <v>342</v>
      </c>
      <c r="C31" s="20" t="s">
        <v>341</v>
      </c>
      <c r="D31" s="22" t="s">
        <v>340</v>
      </c>
      <c r="E31" s="22" t="s">
        <v>343</v>
      </c>
      <c r="F31" s="21" t="s">
        <v>345</v>
      </c>
      <c r="G31" s="8" t="s">
        <v>339</v>
      </c>
      <c r="H31" s="22" t="s">
        <v>338</v>
      </c>
      <c r="I31" s="22" t="s">
        <v>337</v>
      </c>
      <c r="J31" s="22"/>
      <c r="K31" s="22">
        <v>0</v>
      </c>
      <c r="L31" s="23">
        <v>735000</v>
      </c>
      <c r="M31" s="23">
        <v>600000</v>
      </c>
      <c r="N31" s="23">
        <v>0</v>
      </c>
      <c r="O31" s="22" t="s">
        <v>344</v>
      </c>
    </row>
    <row r="32" spans="1:15" ht="38.25" x14ac:dyDescent="0.25">
      <c r="A32" s="20" t="s">
        <v>336</v>
      </c>
      <c r="B32" s="21" t="s">
        <v>101</v>
      </c>
      <c r="C32" s="20">
        <v>15888282</v>
      </c>
      <c r="D32" s="22" t="s">
        <v>102</v>
      </c>
      <c r="E32" s="22" t="s">
        <v>334</v>
      </c>
      <c r="F32" s="22" t="s">
        <v>335</v>
      </c>
      <c r="G32" s="8" t="s">
        <v>103</v>
      </c>
      <c r="H32" s="22">
        <v>91</v>
      </c>
      <c r="I32" s="22">
        <v>75</v>
      </c>
      <c r="J32" s="22">
        <v>134</v>
      </c>
      <c r="K32" s="22">
        <v>91</v>
      </c>
      <c r="L32" s="23">
        <v>485000</v>
      </c>
      <c r="M32" s="23">
        <v>260000</v>
      </c>
      <c r="N32" s="23">
        <v>100000</v>
      </c>
      <c r="O32" s="22"/>
    </row>
    <row r="33" spans="1:15" ht="51" x14ac:dyDescent="0.25">
      <c r="A33" s="20" t="s">
        <v>333</v>
      </c>
      <c r="B33" s="21" t="s">
        <v>11</v>
      </c>
      <c r="C33" s="20">
        <v>49629018</v>
      </c>
      <c r="D33" s="22" t="s">
        <v>12</v>
      </c>
      <c r="E33" s="22" t="s">
        <v>331</v>
      </c>
      <c r="F33" s="22" t="s">
        <v>332</v>
      </c>
      <c r="G33" s="8" t="s">
        <v>330</v>
      </c>
      <c r="H33" s="22">
        <v>600</v>
      </c>
      <c r="I33" s="22">
        <v>175</v>
      </c>
      <c r="J33" s="22">
        <v>606</v>
      </c>
      <c r="K33" s="22">
        <v>150</v>
      </c>
      <c r="L33" s="23">
        <v>1380000</v>
      </c>
      <c r="M33" s="23">
        <v>464000</v>
      </c>
      <c r="N33" s="23">
        <v>200000</v>
      </c>
      <c r="O33" s="22"/>
    </row>
    <row r="34" spans="1:15" ht="38.25" x14ac:dyDescent="0.25">
      <c r="A34" s="20" t="s">
        <v>329</v>
      </c>
      <c r="B34" s="21" t="s">
        <v>326</v>
      </c>
      <c r="C34" s="20" t="s">
        <v>325</v>
      </c>
      <c r="D34" s="22" t="s">
        <v>81</v>
      </c>
      <c r="E34" s="22" t="s">
        <v>327</v>
      </c>
      <c r="F34" s="22" t="s">
        <v>328</v>
      </c>
      <c r="G34" s="8" t="s">
        <v>324</v>
      </c>
      <c r="H34" s="22">
        <v>30</v>
      </c>
      <c r="I34" s="22">
        <v>25</v>
      </c>
      <c r="J34" s="22">
        <v>98</v>
      </c>
      <c r="K34" s="22">
        <v>38</v>
      </c>
      <c r="L34" s="23">
        <v>150000</v>
      </c>
      <c r="M34" s="23">
        <v>75000</v>
      </c>
      <c r="N34" s="23">
        <v>30000</v>
      </c>
      <c r="O34" s="22"/>
    </row>
    <row r="35" spans="1:15" ht="51" x14ac:dyDescent="0.25">
      <c r="A35" s="20" t="s">
        <v>323</v>
      </c>
      <c r="B35" s="21" t="s">
        <v>319</v>
      </c>
      <c r="C35" s="20">
        <v>22667288</v>
      </c>
      <c r="D35" s="22" t="s">
        <v>318</v>
      </c>
      <c r="E35" s="22" t="s">
        <v>320</v>
      </c>
      <c r="F35" s="22" t="s">
        <v>322</v>
      </c>
      <c r="G35" s="8" t="s">
        <v>317</v>
      </c>
      <c r="H35" s="22">
        <v>40</v>
      </c>
      <c r="I35" s="22">
        <v>40</v>
      </c>
      <c r="J35" s="22">
        <v>964</v>
      </c>
      <c r="K35" s="22">
        <v>964</v>
      </c>
      <c r="L35" s="23">
        <v>54714</v>
      </c>
      <c r="M35" s="23">
        <v>31000</v>
      </c>
      <c r="N35" s="23">
        <v>20000</v>
      </c>
      <c r="O35" s="22" t="s">
        <v>321</v>
      </c>
    </row>
    <row r="36" spans="1:15" ht="216.75" x14ac:dyDescent="0.25">
      <c r="A36" s="20" t="s">
        <v>316</v>
      </c>
      <c r="B36" s="21" t="s">
        <v>312</v>
      </c>
      <c r="C36" s="20">
        <v>27060225</v>
      </c>
      <c r="D36" s="22" t="s">
        <v>311</v>
      </c>
      <c r="E36" s="22" t="s">
        <v>313</v>
      </c>
      <c r="F36" s="22" t="s">
        <v>315</v>
      </c>
      <c r="G36" s="8" t="s">
        <v>310</v>
      </c>
      <c r="H36" s="22" t="s">
        <v>309</v>
      </c>
      <c r="I36" s="22" t="s">
        <v>308</v>
      </c>
      <c r="J36" s="22">
        <v>1</v>
      </c>
      <c r="K36" s="22" t="s">
        <v>314</v>
      </c>
      <c r="L36" s="23">
        <v>895000</v>
      </c>
      <c r="M36" s="23">
        <v>272000</v>
      </c>
      <c r="N36" s="23">
        <v>100000</v>
      </c>
      <c r="O36" s="22"/>
    </row>
    <row r="37" spans="1:15" ht="89.25" x14ac:dyDescent="0.25">
      <c r="A37" s="20" t="s">
        <v>307</v>
      </c>
      <c r="B37" s="21" t="s">
        <v>69</v>
      </c>
      <c r="C37" s="20" t="s">
        <v>70</v>
      </c>
      <c r="D37" s="22" t="s">
        <v>71</v>
      </c>
      <c r="E37" s="22" t="s">
        <v>304</v>
      </c>
      <c r="F37" s="22" t="s">
        <v>306</v>
      </c>
      <c r="G37" s="8" t="s">
        <v>72</v>
      </c>
      <c r="H37" s="22">
        <v>350</v>
      </c>
      <c r="I37" s="22">
        <v>280</v>
      </c>
      <c r="J37" s="22">
        <v>1</v>
      </c>
      <c r="K37" s="22">
        <v>276</v>
      </c>
      <c r="L37" s="23">
        <v>2060000</v>
      </c>
      <c r="M37" s="23">
        <v>310000</v>
      </c>
      <c r="N37" s="23">
        <v>100000</v>
      </c>
      <c r="O37" s="22" t="s">
        <v>305</v>
      </c>
    </row>
    <row r="38" spans="1:15" ht="25.5" x14ac:dyDescent="0.25">
      <c r="A38" s="20" t="s">
        <v>303</v>
      </c>
      <c r="B38" s="21" t="s">
        <v>31</v>
      </c>
      <c r="C38" s="20" t="s">
        <v>32</v>
      </c>
      <c r="D38" s="22" t="s">
        <v>33</v>
      </c>
      <c r="E38" s="22" t="s">
        <v>300</v>
      </c>
      <c r="F38" s="22" t="s">
        <v>302</v>
      </c>
      <c r="G38" s="8" t="s">
        <v>34</v>
      </c>
      <c r="H38" s="22">
        <v>124</v>
      </c>
      <c r="I38" s="22">
        <v>50</v>
      </c>
      <c r="J38" s="22">
        <v>197</v>
      </c>
      <c r="K38" s="22">
        <v>126</v>
      </c>
      <c r="L38" s="23">
        <v>800000</v>
      </c>
      <c r="M38" s="23">
        <v>250000</v>
      </c>
      <c r="N38" s="23">
        <v>60000</v>
      </c>
      <c r="O38" s="22" t="s">
        <v>301</v>
      </c>
    </row>
    <row r="39" spans="1:15" ht="38.25" x14ac:dyDescent="0.25">
      <c r="A39" s="20" t="s">
        <v>299</v>
      </c>
      <c r="B39" s="21" t="s">
        <v>22</v>
      </c>
      <c r="C39" s="20" t="s">
        <v>23</v>
      </c>
      <c r="D39" s="22" t="s">
        <v>24</v>
      </c>
      <c r="E39" s="22" t="s">
        <v>297</v>
      </c>
      <c r="F39" s="22" t="s">
        <v>298</v>
      </c>
      <c r="G39" s="8" t="s">
        <v>296</v>
      </c>
      <c r="H39" s="22">
        <v>250000</v>
      </c>
      <c r="I39" s="22">
        <v>150000</v>
      </c>
      <c r="J39" s="22">
        <v>973</v>
      </c>
      <c r="K39" s="22">
        <v>813</v>
      </c>
      <c r="L39" s="23">
        <v>19468020</v>
      </c>
      <c r="M39" s="23">
        <v>580000</v>
      </c>
      <c r="N39" s="23">
        <v>200000</v>
      </c>
      <c r="O39" s="22" t="s">
        <v>254</v>
      </c>
    </row>
    <row r="40" spans="1:15" ht="76.5" x14ac:dyDescent="0.25">
      <c r="A40" s="20" t="s">
        <v>295</v>
      </c>
      <c r="B40" s="21" t="s">
        <v>287</v>
      </c>
      <c r="C40" s="20">
        <v>27013952</v>
      </c>
      <c r="D40" s="22" t="s">
        <v>286</v>
      </c>
      <c r="E40" s="22" t="s">
        <v>292</v>
      </c>
      <c r="F40" s="22" t="s">
        <v>294</v>
      </c>
      <c r="G40" s="8" t="s">
        <v>291</v>
      </c>
      <c r="H40" s="22">
        <v>30</v>
      </c>
      <c r="I40" s="22">
        <v>29</v>
      </c>
      <c r="J40" s="22">
        <v>90</v>
      </c>
      <c r="K40" s="22">
        <v>89</v>
      </c>
      <c r="L40" s="23">
        <v>240000</v>
      </c>
      <c r="M40" s="23">
        <v>85000</v>
      </c>
      <c r="N40" s="23">
        <v>30000</v>
      </c>
      <c r="O40" s="22" t="s">
        <v>293</v>
      </c>
    </row>
    <row r="41" spans="1:15" ht="38.25" x14ac:dyDescent="0.25">
      <c r="A41" s="20" t="s">
        <v>290</v>
      </c>
      <c r="B41" s="21" t="s">
        <v>287</v>
      </c>
      <c r="C41" s="20">
        <v>27013952</v>
      </c>
      <c r="D41" s="22" t="s">
        <v>286</v>
      </c>
      <c r="E41" s="22" t="s">
        <v>288</v>
      </c>
      <c r="F41" s="22" t="s">
        <v>289</v>
      </c>
      <c r="G41" s="8" t="s">
        <v>285</v>
      </c>
      <c r="H41" s="22">
        <v>40</v>
      </c>
      <c r="I41" s="22">
        <v>35</v>
      </c>
      <c r="J41" s="22">
        <v>90</v>
      </c>
      <c r="K41" s="22">
        <v>89</v>
      </c>
      <c r="L41" s="23">
        <v>40630</v>
      </c>
      <c r="M41" s="23">
        <v>30000</v>
      </c>
      <c r="N41" s="23">
        <v>20000</v>
      </c>
      <c r="O41" s="22"/>
    </row>
    <row r="42" spans="1:15" ht="25.5" x14ac:dyDescent="0.25">
      <c r="A42" s="20" t="s">
        <v>284</v>
      </c>
      <c r="B42" s="21" t="s">
        <v>80</v>
      </c>
      <c r="C42" s="20">
        <v>22714448</v>
      </c>
      <c r="D42" s="22" t="s">
        <v>81</v>
      </c>
      <c r="E42" s="22" t="s">
        <v>282</v>
      </c>
      <c r="F42" s="22" t="s">
        <v>283</v>
      </c>
      <c r="G42" s="8" t="s">
        <v>82</v>
      </c>
      <c r="H42" s="22">
        <v>300</v>
      </c>
      <c r="I42" s="22">
        <v>150</v>
      </c>
      <c r="J42" s="22">
        <v>192</v>
      </c>
      <c r="K42" s="22">
        <v>72</v>
      </c>
      <c r="L42" s="23">
        <v>335000</v>
      </c>
      <c r="M42" s="23">
        <v>150000</v>
      </c>
      <c r="N42" s="23">
        <v>30000</v>
      </c>
      <c r="O42" s="22"/>
    </row>
    <row r="43" spans="1:15" ht="76.5" x14ac:dyDescent="0.25">
      <c r="A43" s="20" t="s">
        <v>281</v>
      </c>
      <c r="B43" s="21" t="s">
        <v>53</v>
      </c>
      <c r="C43" s="20" t="s">
        <v>54</v>
      </c>
      <c r="D43" s="22" t="s">
        <v>55</v>
      </c>
      <c r="E43" s="22" t="s">
        <v>278</v>
      </c>
      <c r="F43" s="22" t="s">
        <v>280</v>
      </c>
      <c r="G43" s="8" t="s">
        <v>277</v>
      </c>
      <c r="H43" s="22">
        <v>80</v>
      </c>
      <c r="I43" s="22">
        <v>50</v>
      </c>
      <c r="J43" s="22">
        <v>107</v>
      </c>
      <c r="K43" s="22">
        <v>111</v>
      </c>
      <c r="L43" s="23">
        <v>900000</v>
      </c>
      <c r="M43" s="23">
        <v>450000</v>
      </c>
      <c r="N43" s="23">
        <v>50000</v>
      </c>
      <c r="O43" s="22" t="s">
        <v>279</v>
      </c>
    </row>
    <row r="44" spans="1:15" ht="51" x14ac:dyDescent="0.25">
      <c r="A44" s="20" t="s">
        <v>276</v>
      </c>
      <c r="B44" s="21" t="s">
        <v>53</v>
      </c>
      <c r="C44" s="20" t="s">
        <v>54</v>
      </c>
      <c r="D44" s="22" t="s">
        <v>55</v>
      </c>
      <c r="E44" s="22" t="s">
        <v>274</v>
      </c>
      <c r="F44" s="22" t="s">
        <v>275</v>
      </c>
      <c r="G44" s="8" t="s">
        <v>273</v>
      </c>
      <c r="H44" s="22">
        <v>300</v>
      </c>
      <c r="I44" s="22">
        <v>300</v>
      </c>
      <c r="J44" s="22">
        <v>107</v>
      </c>
      <c r="K44" s="22">
        <v>111</v>
      </c>
      <c r="L44" s="23">
        <v>70000</v>
      </c>
      <c r="M44" s="23">
        <v>45000</v>
      </c>
      <c r="N44" s="23">
        <v>0</v>
      </c>
      <c r="O44" s="22"/>
    </row>
    <row r="45" spans="1:15" ht="127.5" x14ac:dyDescent="0.25">
      <c r="A45" s="20" t="s">
        <v>272</v>
      </c>
      <c r="B45" s="21" t="s">
        <v>268</v>
      </c>
      <c r="C45" s="20">
        <v>15890198</v>
      </c>
      <c r="D45" s="22" t="s">
        <v>267</v>
      </c>
      <c r="E45" s="22" t="s">
        <v>269</v>
      </c>
      <c r="F45" s="22" t="s">
        <v>271</v>
      </c>
      <c r="G45" s="8" t="s">
        <v>266</v>
      </c>
      <c r="H45" s="22" t="s">
        <v>265</v>
      </c>
      <c r="I45" s="22" t="s">
        <v>264</v>
      </c>
      <c r="J45" s="22">
        <v>171</v>
      </c>
      <c r="K45" s="22">
        <v>30</v>
      </c>
      <c r="L45" s="23">
        <v>120000</v>
      </c>
      <c r="M45" s="23">
        <v>75000</v>
      </c>
      <c r="N45" s="23">
        <v>30000</v>
      </c>
      <c r="O45" s="22" t="s">
        <v>270</v>
      </c>
    </row>
    <row r="46" spans="1:15" ht="25.5" x14ac:dyDescent="0.25">
      <c r="A46" s="20" t="s">
        <v>263</v>
      </c>
      <c r="B46" s="21" t="s">
        <v>259</v>
      </c>
      <c r="C46" s="20">
        <v>61389722</v>
      </c>
      <c r="D46" s="22" t="s">
        <v>258</v>
      </c>
      <c r="E46" s="22" t="s">
        <v>260</v>
      </c>
      <c r="F46" s="22" t="s">
        <v>262</v>
      </c>
      <c r="G46" s="8" t="s">
        <v>257</v>
      </c>
      <c r="H46" s="22">
        <v>30</v>
      </c>
      <c r="I46" s="22">
        <v>25</v>
      </c>
      <c r="J46" s="22">
        <v>25</v>
      </c>
      <c r="K46" s="22">
        <v>25</v>
      </c>
      <c r="L46" s="23">
        <v>192000</v>
      </c>
      <c r="M46" s="23">
        <v>74000</v>
      </c>
      <c r="N46" s="23">
        <v>25000</v>
      </c>
      <c r="O46" s="22" t="s">
        <v>261</v>
      </c>
    </row>
    <row r="47" spans="1:15" ht="63.75" x14ac:dyDescent="0.25">
      <c r="A47" s="20" t="s">
        <v>256</v>
      </c>
      <c r="B47" s="21" t="s">
        <v>252</v>
      </c>
      <c r="C47" s="20">
        <v>68403275</v>
      </c>
      <c r="D47" s="22" t="s">
        <v>251</v>
      </c>
      <c r="E47" s="22" t="s">
        <v>253</v>
      </c>
      <c r="F47" s="22" t="s">
        <v>255</v>
      </c>
      <c r="G47" s="8" t="s">
        <v>250</v>
      </c>
      <c r="H47" s="22">
        <v>65</v>
      </c>
      <c r="I47" s="22">
        <v>65</v>
      </c>
      <c r="J47" s="22"/>
      <c r="K47" s="22">
        <v>65</v>
      </c>
      <c r="L47" s="23">
        <v>240500</v>
      </c>
      <c r="M47" s="23">
        <v>170500</v>
      </c>
      <c r="N47" s="23">
        <v>60000</v>
      </c>
      <c r="O47" s="22" t="s">
        <v>254</v>
      </c>
    </row>
    <row r="48" spans="1:15" ht="38.25" x14ac:dyDescent="0.25">
      <c r="A48" s="20" t="s">
        <v>249</v>
      </c>
      <c r="B48" s="21" t="s">
        <v>92</v>
      </c>
      <c r="C48" s="20">
        <v>22888659</v>
      </c>
      <c r="D48" s="22" t="s">
        <v>93</v>
      </c>
      <c r="E48" s="22" t="s">
        <v>247</v>
      </c>
      <c r="F48" s="22" t="s">
        <v>248</v>
      </c>
      <c r="G48" s="8" t="s">
        <v>246</v>
      </c>
      <c r="H48" s="22" t="s">
        <v>245</v>
      </c>
      <c r="I48" s="22">
        <v>40</v>
      </c>
      <c r="J48" s="22">
        <v>110</v>
      </c>
      <c r="K48" s="22">
        <v>79</v>
      </c>
      <c r="L48" s="23">
        <v>36000</v>
      </c>
      <c r="M48" s="23">
        <v>36000</v>
      </c>
      <c r="N48" s="23">
        <v>30000</v>
      </c>
      <c r="O48" s="22"/>
    </row>
    <row r="49" spans="1:15" ht="191.25" x14ac:dyDescent="0.25">
      <c r="A49" s="20" t="s">
        <v>244</v>
      </c>
      <c r="B49" s="21" t="s">
        <v>105</v>
      </c>
      <c r="C49" s="20" t="s">
        <v>106</v>
      </c>
      <c r="D49" s="22" t="s">
        <v>107</v>
      </c>
      <c r="E49" s="22" t="s">
        <v>242</v>
      </c>
      <c r="F49" s="22" t="s">
        <v>243</v>
      </c>
      <c r="G49" s="8" t="s">
        <v>241</v>
      </c>
      <c r="H49" s="22" t="s">
        <v>240</v>
      </c>
      <c r="I49" s="22" t="s">
        <v>110</v>
      </c>
      <c r="J49" s="22"/>
      <c r="K49" s="22">
        <v>750</v>
      </c>
      <c r="L49" s="23">
        <v>129500</v>
      </c>
      <c r="M49" s="23">
        <v>69500</v>
      </c>
      <c r="N49" s="23">
        <v>50000</v>
      </c>
      <c r="O49" s="22"/>
    </row>
    <row r="50" spans="1:15" ht="38.25" x14ac:dyDescent="0.25">
      <c r="A50" s="20" t="s">
        <v>239</v>
      </c>
      <c r="B50" s="21" t="s">
        <v>76</v>
      </c>
      <c r="C50" s="20">
        <v>14893835</v>
      </c>
      <c r="D50" s="22" t="s">
        <v>77</v>
      </c>
      <c r="E50" s="22" t="s">
        <v>236</v>
      </c>
      <c r="F50" s="22" t="s">
        <v>238</v>
      </c>
      <c r="G50" s="8" t="s">
        <v>235</v>
      </c>
      <c r="H50" s="22">
        <v>400</v>
      </c>
      <c r="I50" s="22">
        <v>291</v>
      </c>
      <c r="J50" s="22">
        <v>636</v>
      </c>
      <c r="K50" s="22">
        <v>291</v>
      </c>
      <c r="L50" s="23">
        <v>205000</v>
      </c>
      <c r="M50" s="23">
        <v>75000</v>
      </c>
      <c r="N50" s="23">
        <v>65000</v>
      </c>
      <c r="O50" s="22" t="s">
        <v>237</v>
      </c>
    </row>
    <row r="51" spans="1:15" ht="51" x14ac:dyDescent="0.25">
      <c r="A51" s="20" t="s">
        <v>234</v>
      </c>
      <c r="B51" s="21" t="s">
        <v>36</v>
      </c>
      <c r="C51" s="20" t="s">
        <v>37</v>
      </c>
      <c r="D51" s="22" t="s">
        <v>24</v>
      </c>
      <c r="E51" s="22" t="s">
        <v>232</v>
      </c>
      <c r="F51" s="21" t="s">
        <v>233</v>
      </c>
      <c r="G51" s="8" t="s">
        <v>38</v>
      </c>
      <c r="H51" s="22">
        <v>30</v>
      </c>
      <c r="I51" s="22">
        <v>30</v>
      </c>
      <c r="J51" s="22">
        <v>247</v>
      </c>
      <c r="K51" s="22">
        <v>80</v>
      </c>
      <c r="L51" s="23">
        <v>123160</v>
      </c>
      <c r="M51" s="23">
        <v>48160</v>
      </c>
      <c r="N51" s="23">
        <v>0</v>
      </c>
      <c r="O51" s="24" t="s">
        <v>209</v>
      </c>
    </row>
    <row r="52" spans="1:15" ht="51" x14ac:dyDescent="0.25">
      <c r="A52" s="20" t="s">
        <v>231</v>
      </c>
      <c r="B52" s="21" t="s">
        <v>36</v>
      </c>
      <c r="C52" s="20" t="s">
        <v>37</v>
      </c>
      <c r="D52" s="22" t="s">
        <v>24</v>
      </c>
      <c r="E52" s="22" t="s">
        <v>229</v>
      </c>
      <c r="F52" s="22" t="s">
        <v>230</v>
      </c>
      <c r="G52" s="8" t="s">
        <v>38</v>
      </c>
      <c r="H52" s="22">
        <v>81</v>
      </c>
      <c r="I52" s="22">
        <v>62</v>
      </c>
      <c r="J52" s="22">
        <v>247</v>
      </c>
      <c r="K52" s="22">
        <v>80</v>
      </c>
      <c r="L52" s="23">
        <v>600000</v>
      </c>
      <c r="M52" s="23">
        <v>600000</v>
      </c>
      <c r="N52" s="23">
        <v>50000</v>
      </c>
      <c r="O52" s="22"/>
    </row>
    <row r="53" spans="1:15" ht="140.25" x14ac:dyDescent="0.25">
      <c r="A53" s="20" t="s">
        <v>228</v>
      </c>
      <c r="B53" s="21" t="s">
        <v>224</v>
      </c>
      <c r="C53" s="20">
        <v>25663437</v>
      </c>
      <c r="D53" s="22" t="s">
        <v>223</v>
      </c>
      <c r="E53" s="22" t="s">
        <v>225</v>
      </c>
      <c r="F53" s="22" t="s">
        <v>227</v>
      </c>
      <c r="G53" s="8" t="s">
        <v>222</v>
      </c>
      <c r="H53" s="22" t="s">
        <v>221</v>
      </c>
      <c r="I53" s="22" t="s">
        <v>221</v>
      </c>
      <c r="J53" s="22">
        <v>55</v>
      </c>
      <c r="K53" s="22">
        <v>45</v>
      </c>
      <c r="L53" s="23">
        <v>150000</v>
      </c>
      <c r="M53" s="23">
        <v>55000</v>
      </c>
      <c r="N53" s="23">
        <v>20000</v>
      </c>
      <c r="O53" s="22" t="s">
        <v>226</v>
      </c>
    </row>
    <row r="54" spans="1:15" ht="102" x14ac:dyDescent="0.25">
      <c r="A54" s="20" t="s">
        <v>220</v>
      </c>
      <c r="B54" s="21" t="s">
        <v>216</v>
      </c>
      <c r="C54" s="20" t="s">
        <v>215</v>
      </c>
      <c r="D54" s="22" t="s">
        <v>214</v>
      </c>
      <c r="E54" s="22" t="s">
        <v>217</v>
      </c>
      <c r="F54" s="22" t="s">
        <v>219</v>
      </c>
      <c r="G54" s="8" t="s">
        <v>213</v>
      </c>
      <c r="H54" s="22" t="s">
        <v>212</v>
      </c>
      <c r="I54" s="22">
        <v>75</v>
      </c>
      <c r="J54" s="22">
        <v>1255</v>
      </c>
      <c r="K54" s="22">
        <v>75</v>
      </c>
      <c r="L54" s="23">
        <v>387000</v>
      </c>
      <c r="M54" s="23">
        <v>137000</v>
      </c>
      <c r="N54" s="23">
        <v>50000</v>
      </c>
      <c r="O54" s="22" t="s">
        <v>218</v>
      </c>
    </row>
    <row r="55" spans="1:15" ht="114.75" x14ac:dyDescent="0.25">
      <c r="A55" s="20" t="s">
        <v>211</v>
      </c>
      <c r="B55" s="21" t="s">
        <v>207</v>
      </c>
      <c r="C55" s="20">
        <v>26541262</v>
      </c>
      <c r="D55" s="22" t="s">
        <v>206</v>
      </c>
      <c r="E55" s="22" t="s">
        <v>208</v>
      </c>
      <c r="F55" s="21" t="s">
        <v>210</v>
      </c>
      <c r="G55" s="8" t="s">
        <v>205</v>
      </c>
      <c r="H55" s="22">
        <v>115</v>
      </c>
      <c r="I55" s="22">
        <v>50</v>
      </c>
      <c r="J55" s="22"/>
      <c r="K55" s="22">
        <v>122</v>
      </c>
      <c r="L55" s="23">
        <v>601400</v>
      </c>
      <c r="M55" s="23">
        <v>50000</v>
      </c>
      <c r="N55" s="23">
        <v>0</v>
      </c>
      <c r="O55" s="24" t="s">
        <v>209</v>
      </c>
    </row>
    <row r="56" spans="1:15" x14ac:dyDescent="0.25">
      <c r="M56" s="36">
        <f>SUM(M5:M55)</f>
        <v>8967420</v>
      </c>
      <c r="N56" s="36">
        <f>SUM(N5:N55)</f>
        <v>2400000</v>
      </c>
    </row>
  </sheetData>
  <sheetProtection formatCells="0" formatColumns="0" formatRows="0" insertColumns="0" insertRows="0" insertHyperlinks="0" deleteColumns="0" deleteRows="0" sort="0" autoFilter="0" pivotTables="0"/>
  <mergeCells count="2">
    <mergeCell ref="A1:O1"/>
    <mergeCell ref="B4"/>
  </mergeCells>
  <pageMargins left="0.7" right="0.7" top="0.75" bottom="0.75" header="0.3" footer="0.3"/>
  <pageSetup paperSize="9" scale="3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913B0-0283-4597-BB72-FE4F8D8AB230}">
  <sheetPr>
    <pageSetUpPr fitToPage="1"/>
  </sheetPr>
  <dimension ref="A1:M14"/>
  <sheetViews>
    <sheetView zoomScale="80" zoomScaleNormal="80" workbookViewId="0">
      <pane ySplit="4" topLeftCell="A5" activePane="bottomLeft" state="frozen"/>
      <selection pane="bottomLeft" activeCell="A4" sqref="A4:M14"/>
    </sheetView>
  </sheetViews>
  <sheetFormatPr defaultColWidth="9.140625" defaultRowHeight="15" x14ac:dyDescent="0.25"/>
  <cols>
    <col min="1" max="1" width="15.42578125" style="2" bestFit="1" customWidth="1"/>
    <col min="2" max="2" width="31.42578125" style="2" bestFit="1" customWidth="1"/>
    <col min="3" max="3" width="9" style="2" bestFit="1" customWidth="1"/>
    <col min="4" max="4" width="22.42578125" style="2" customWidth="1"/>
    <col min="5" max="5" width="24.28515625" style="2" customWidth="1"/>
    <col min="6" max="6" width="34.42578125" style="2" customWidth="1"/>
    <col min="7" max="7" width="26.7109375" style="2" customWidth="1"/>
    <col min="8" max="8" width="20.7109375" style="2" customWidth="1"/>
    <col min="9" max="13" width="15" style="2" customWidth="1"/>
    <col min="14" max="16384" width="9.140625" style="2"/>
  </cols>
  <sheetData>
    <row r="1" spans="1:13" ht="30" customHeight="1" x14ac:dyDescent="0.35">
      <c r="F1" s="66"/>
      <c r="G1" s="66"/>
      <c r="H1" s="66"/>
      <c r="I1" s="66"/>
      <c r="J1" s="66"/>
      <c r="K1" s="66"/>
      <c r="L1" s="66"/>
      <c r="M1" s="66"/>
    </row>
    <row r="4" spans="1:13" ht="45" x14ac:dyDescent="0.25">
      <c r="A4" s="15" t="s">
        <v>0</v>
      </c>
      <c r="B4" s="15" t="s">
        <v>3</v>
      </c>
      <c r="C4" s="15" t="s">
        <v>599</v>
      </c>
      <c r="D4" s="15" t="s">
        <v>4</v>
      </c>
      <c r="E4" s="15" t="s">
        <v>600</v>
      </c>
      <c r="F4" s="15" t="s">
        <v>147</v>
      </c>
      <c r="G4" s="15" t="s">
        <v>7</v>
      </c>
      <c r="H4" s="15" t="s">
        <v>6</v>
      </c>
      <c r="I4" s="13" t="s">
        <v>161</v>
      </c>
      <c r="J4" s="13" t="s">
        <v>603</v>
      </c>
      <c r="K4" s="13" t="s">
        <v>605</v>
      </c>
      <c r="L4" s="13" t="s">
        <v>606</v>
      </c>
      <c r="M4" s="15" t="s">
        <v>2</v>
      </c>
    </row>
    <row r="5" spans="1:13" ht="147" customHeight="1" x14ac:dyDescent="0.25">
      <c r="A5" s="20" t="s">
        <v>517</v>
      </c>
      <c r="B5" s="25" t="s">
        <v>123</v>
      </c>
      <c r="C5" s="22">
        <v>68378866</v>
      </c>
      <c r="D5" s="22" t="s">
        <v>124</v>
      </c>
      <c r="E5" s="22" t="s">
        <v>515</v>
      </c>
      <c r="F5" s="22" t="s">
        <v>516</v>
      </c>
      <c r="G5" s="22" t="s">
        <v>125</v>
      </c>
      <c r="H5" s="22">
        <v>1350</v>
      </c>
      <c r="I5" s="22">
        <v>561</v>
      </c>
      <c r="J5" s="23">
        <v>8408605</v>
      </c>
      <c r="K5" s="23">
        <v>2450000</v>
      </c>
      <c r="L5" s="23">
        <v>1200000</v>
      </c>
      <c r="M5" s="22"/>
    </row>
    <row r="6" spans="1:13" ht="38.25" x14ac:dyDescent="0.25">
      <c r="A6" s="20" t="s">
        <v>514</v>
      </c>
      <c r="B6" s="25" t="s">
        <v>47</v>
      </c>
      <c r="C6" s="22">
        <v>61383503</v>
      </c>
      <c r="D6" s="22" t="s">
        <v>48</v>
      </c>
      <c r="E6" s="22" t="s">
        <v>512</v>
      </c>
      <c r="F6" s="22" t="s">
        <v>513</v>
      </c>
      <c r="G6" s="22" t="s">
        <v>511</v>
      </c>
      <c r="H6" s="22" t="s">
        <v>49</v>
      </c>
      <c r="I6" s="22">
        <v>106</v>
      </c>
      <c r="J6" s="23">
        <v>189735</v>
      </c>
      <c r="K6" s="23">
        <v>184735</v>
      </c>
      <c r="L6" s="23">
        <v>100000</v>
      </c>
      <c r="M6" s="22"/>
    </row>
    <row r="7" spans="1:13" ht="51" x14ac:dyDescent="0.25">
      <c r="A7" s="20" t="s">
        <v>510</v>
      </c>
      <c r="B7" s="25" t="s">
        <v>65</v>
      </c>
      <c r="C7" s="22">
        <v>27019501</v>
      </c>
      <c r="D7" s="22" t="s">
        <v>66</v>
      </c>
      <c r="E7" s="22" t="s">
        <v>508</v>
      </c>
      <c r="F7" s="22" t="s">
        <v>509</v>
      </c>
      <c r="G7" s="22" t="s">
        <v>67</v>
      </c>
      <c r="H7" s="22"/>
      <c r="I7" s="22">
        <v>242</v>
      </c>
      <c r="J7" s="23">
        <v>810000</v>
      </c>
      <c r="K7" s="23">
        <v>630000</v>
      </c>
      <c r="L7" s="23">
        <v>100000</v>
      </c>
      <c r="M7" s="22"/>
    </row>
    <row r="8" spans="1:13" ht="76.5" x14ac:dyDescent="0.25">
      <c r="A8" s="20" t="s">
        <v>507</v>
      </c>
      <c r="B8" s="25" t="s">
        <v>101</v>
      </c>
      <c r="C8" s="22">
        <v>15888282</v>
      </c>
      <c r="D8" s="22" t="s">
        <v>102</v>
      </c>
      <c r="E8" s="22" t="s">
        <v>505</v>
      </c>
      <c r="F8" s="22" t="s">
        <v>506</v>
      </c>
      <c r="G8" s="22" t="s">
        <v>504</v>
      </c>
      <c r="H8" s="22">
        <v>134</v>
      </c>
      <c r="I8" s="22">
        <v>91</v>
      </c>
      <c r="J8" s="23">
        <v>869594</v>
      </c>
      <c r="K8" s="23">
        <v>380000</v>
      </c>
      <c r="L8" s="23">
        <v>200000</v>
      </c>
      <c r="M8" s="22"/>
    </row>
    <row r="9" spans="1:13" ht="51" x14ac:dyDescent="0.25">
      <c r="A9" s="20" t="s">
        <v>503</v>
      </c>
      <c r="B9" s="25" t="s">
        <v>80</v>
      </c>
      <c r="C9" s="22">
        <v>22714448</v>
      </c>
      <c r="D9" s="22" t="s">
        <v>81</v>
      </c>
      <c r="E9" s="22" t="s">
        <v>501</v>
      </c>
      <c r="F9" s="22" t="s">
        <v>502</v>
      </c>
      <c r="G9" s="22" t="s">
        <v>82</v>
      </c>
      <c r="H9" s="22">
        <v>192</v>
      </c>
      <c r="I9" s="22">
        <v>72</v>
      </c>
      <c r="J9" s="23">
        <v>600000</v>
      </c>
      <c r="K9" s="23">
        <v>300000</v>
      </c>
      <c r="L9" s="23">
        <v>100000</v>
      </c>
      <c r="M9" s="22"/>
    </row>
    <row r="10" spans="1:13" ht="51" x14ac:dyDescent="0.25">
      <c r="A10" s="20" t="s">
        <v>500</v>
      </c>
      <c r="B10" s="25" t="s">
        <v>105</v>
      </c>
      <c r="C10" s="22" t="s">
        <v>106</v>
      </c>
      <c r="D10" s="22" t="s">
        <v>107</v>
      </c>
      <c r="E10" s="22" t="s">
        <v>498</v>
      </c>
      <c r="F10" s="22" t="s">
        <v>499</v>
      </c>
      <c r="G10" s="22" t="s">
        <v>494</v>
      </c>
      <c r="H10" s="22"/>
      <c r="I10" s="22">
        <v>750</v>
      </c>
      <c r="J10" s="23">
        <v>863000</v>
      </c>
      <c r="K10" s="23">
        <v>300000</v>
      </c>
      <c r="L10" s="23">
        <v>200000</v>
      </c>
      <c r="M10" s="22"/>
    </row>
    <row r="11" spans="1:13" ht="51" x14ac:dyDescent="0.25">
      <c r="A11" s="20" t="s">
        <v>497</v>
      </c>
      <c r="B11" s="25" t="s">
        <v>105</v>
      </c>
      <c r="C11" s="22" t="s">
        <v>106</v>
      </c>
      <c r="D11" s="22" t="s">
        <v>107</v>
      </c>
      <c r="E11" s="22" t="s">
        <v>495</v>
      </c>
      <c r="F11" s="22" t="s">
        <v>496</v>
      </c>
      <c r="G11" s="22" t="s">
        <v>494</v>
      </c>
      <c r="H11" s="22"/>
      <c r="I11" s="22">
        <v>750</v>
      </c>
      <c r="J11" s="23">
        <v>556000</v>
      </c>
      <c r="K11" s="23">
        <v>300000</v>
      </c>
      <c r="L11" s="23">
        <v>300000</v>
      </c>
      <c r="M11" s="22"/>
    </row>
    <row r="12" spans="1:13" ht="38.25" x14ac:dyDescent="0.25">
      <c r="A12" s="20" t="s">
        <v>493</v>
      </c>
      <c r="B12" s="25" t="s">
        <v>76</v>
      </c>
      <c r="C12" s="22">
        <v>14893835</v>
      </c>
      <c r="D12" s="22" t="s">
        <v>77</v>
      </c>
      <c r="E12" s="22" t="s">
        <v>491</v>
      </c>
      <c r="F12" s="22" t="s">
        <v>492</v>
      </c>
      <c r="G12" s="22" t="s">
        <v>490</v>
      </c>
      <c r="H12" s="22">
        <v>636</v>
      </c>
      <c r="I12" s="22">
        <v>291</v>
      </c>
      <c r="J12" s="23">
        <v>235000</v>
      </c>
      <c r="K12" s="23">
        <v>210000</v>
      </c>
      <c r="L12" s="23">
        <v>150000</v>
      </c>
      <c r="M12" s="22"/>
    </row>
    <row r="13" spans="1:13" ht="51" x14ac:dyDescent="0.25">
      <c r="A13" s="20" t="s">
        <v>489</v>
      </c>
      <c r="B13" s="25" t="s">
        <v>486</v>
      </c>
      <c r="C13" s="22">
        <v>61383236</v>
      </c>
      <c r="D13" s="22" t="s">
        <v>485</v>
      </c>
      <c r="E13" s="22" t="s">
        <v>487</v>
      </c>
      <c r="F13" s="22" t="s">
        <v>488</v>
      </c>
      <c r="G13" s="22" t="s">
        <v>484</v>
      </c>
      <c r="H13" s="22">
        <v>165</v>
      </c>
      <c r="I13" s="22">
        <v>122</v>
      </c>
      <c r="J13" s="23">
        <v>909693</v>
      </c>
      <c r="K13" s="23">
        <v>428000</v>
      </c>
      <c r="L13" s="23">
        <v>150000</v>
      </c>
      <c r="M13" s="22"/>
    </row>
    <row r="14" spans="1:13" x14ac:dyDescent="0.25">
      <c r="K14" s="36">
        <f>SUM(K5:K13)</f>
        <v>5182735</v>
      </c>
      <c r="L14" s="36">
        <f>SUM(L5:L13)</f>
        <v>2500000</v>
      </c>
    </row>
  </sheetData>
  <sheetProtection formatCells="0" formatColumns="0" formatRows="0" insertColumns="0" insertRows="0" insertHyperlinks="0" deleteColumns="0" deleteRows="0" sort="0" autoFilter="0" pivotTables="0"/>
  <mergeCells count="1">
    <mergeCell ref="F1:M1"/>
  </mergeCells>
  <pageMargins left="0.7" right="0.7" top="0.75" bottom="0.75" header="0.3" footer="0.3"/>
  <pageSetup paperSize="9" scale="5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FD37F-8A1E-4602-BB09-DB178A79F703}">
  <sheetPr>
    <pageSetUpPr fitToPage="1"/>
  </sheetPr>
  <dimension ref="A1:N16"/>
  <sheetViews>
    <sheetView zoomScale="70" zoomScaleNormal="70" workbookViewId="0">
      <pane ySplit="4" topLeftCell="A5" activePane="bottomLeft" state="frozen"/>
      <selection pane="bottomLeft" activeCell="M14" sqref="M14"/>
    </sheetView>
  </sheetViews>
  <sheetFormatPr defaultColWidth="9.140625" defaultRowHeight="15" x14ac:dyDescent="0.25"/>
  <cols>
    <col min="1" max="1" width="15.42578125" style="2" bestFit="1" customWidth="1"/>
    <col min="2" max="2" width="27" style="2" bestFit="1" customWidth="1"/>
    <col min="3" max="3" width="9" style="2" bestFit="1" customWidth="1"/>
    <col min="4" max="5" width="27.85546875" style="2" customWidth="1"/>
    <col min="6" max="6" width="43.42578125" style="2" customWidth="1"/>
    <col min="7" max="7" width="38.85546875" style="2" customWidth="1"/>
    <col min="8" max="8" width="11.42578125" style="2" customWidth="1"/>
    <col min="9" max="10" width="19.7109375" style="2" customWidth="1"/>
    <col min="11" max="11" width="22.42578125" style="2" bestFit="1" customWidth="1"/>
    <col min="12" max="12" width="17.7109375" style="2" bestFit="1" customWidth="1"/>
    <col min="13" max="13" width="15.28515625" style="2" bestFit="1" customWidth="1"/>
    <col min="14" max="14" width="25" style="2" bestFit="1" customWidth="1"/>
    <col min="15" max="16384" width="9.140625" style="2"/>
  </cols>
  <sheetData>
    <row r="1" spans="1:14" ht="30" customHeight="1" x14ac:dyDescent="0.35">
      <c r="B1" s="66" t="s">
        <v>598</v>
      </c>
      <c r="C1" s="66"/>
      <c r="D1" s="66"/>
      <c r="E1" s="66"/>
      <c r="F1" s="66"/>
      <c r="G1" s="3"/>
      <c r="H1" s="3"/>
      <c r="I1" s="3"/>
      <c r="J1" s="3"/>
      <c r="K1" s="3"/>
    </row>
    <row r="4" spans="1:14" ht="75" x14ac:dyDescent="0.25">
      <c r="A4" s="15" t="s">
        <v>0</v>
      </c>
      <c r="B4" s="68" t="s">
        <v>3</v>
      </c>
      <c r="C4" s="15" t="s">
        <v>599</v>
      </c>
      <c r="D4" s="15" t="s">
        <v>4</v>
      </c>
      <c r="E4" s="15" t="s">
        <v>1</v>
      </c>
      <c r="F4" s="15" t="s">
        <v>147</v>
      </c>
      <c r="G4" s="15" t="s">
        <v>7</v>
      </c>
      <c r="H4" s="15" t="s">
        <v>6</v>
      </c>
      <c r="I4" s="15" t="s">
        <v>8</v>
      </c>
      <c r="J4" s="15" t="s">
        <v>9</v>
      </c>
      <c r="K4" s="15" t="s">
        <v>603</v>
      </c>
      <c r="L4" s="68" t="s">
        <v>5</v>
      </c>
      <c r="M4" s="15" t="s">
        <v>601</v>
      </c>
      <c r="N4" s="15" t="s">
        <v>2</v>
      </c>
    </row>
    <row r="5" spans="1:14" ht="76.5" x14ac:dyDescent="0.25">
      <c r="A5" s="22" t="s">
        <v>597</v>
      </c>
      <c r="B5" s="25" t="s">
        <v>594</v>
      </c>
      <c r="C5" s="20" t="s">
        <v>593</v>
      </c>
      <c r="D5" s="22" t="s">
        <v>592</v>
      </c>
      <c r="E5" s="22" t="s">
        <v>595</v>
      </c>
      <c r="F5" s="22" t="s">
        <v>596</v>
      </c>
      <c r="G5" s="22" t="s">
        <v>591</v>
      </c>
      <c r="H5" s="20"/>
      <c r="I5" s="20" t="s">
        <v>590</v>
      </c>
      <c r="J5" s="20" t="s">
        <v>589</v>
      </c>
      <c r="K5" s="23">
        <v>68000</v>
      </c>
      <c r="L5" s="23">
        <v>59000</v>
      </c>
      <c r="M5" s="23">
        <v>0</v>
      </c>
      <c r="N5" s="5"/>
    </row>
    <row r="6" spans="1:14" ht="51" x14ac:dyDescent="0.25">
      <c r="A6" s="20" t="s">
        <v>588</v>
      </c>
      <c r="B6" s="25" t="s">
        <v>584</v>
      </c>
      <c r="C6" s="20">
        <v>60210818</v>
      </c>
      <c r="D6" s="22" t="s">
        <v>583</v>
      </c>
      <c r="E6" s="22" t="s">
        <v>585</v>
      </c>
      <c r="F6" s="22" t="s">
        <v>587</v>
      </c>
      <c r="G6" s="22" t="s">
        <v>582</v>
      </c>
      <c r="H6" s="20"/>
      <c r="I6" s="20" t="s">
        <v>581</v>
      </c>
      <c r="J6" s="20" t="s">
        <v>581</v>
      </c>
      <c r="K6" s="23">
        <v>31000</v>
      </c>
      <c r="L6" s="23">
        <v>23000</v>
      </c>
      <c r="M6" s="23">
        <v>15000</v>
      </c>
      <c r="N6" s="5" t="s">
        <v>586</v>
      </c>
    </row>
    <row r="7" spans="1:14" ht="38.25" x14ac:dyDescent="0.25">
      <c r="A7" s="20" t="s">
        <v>580</v>
      </c>
      <c r="B7" s="25" t="s">
        <v>569</v>
      </c>
      <c r="C7" s="20">
        <v>24212075</v>
      </c>
      <c r="D7" s="22" t="s">
        <v>568</v>
      </c>
      <c r="E7" s="22" t="s">
        <v>577</v>
      </c>
      <c r="F7" s="22" t="s">
        <v>579</v>
      </c>
      <c r="G7" s="22" t="s">
        <v>576</v>
      </c>
      <c r="H7" s="20">
        <v>10000</v>
      </c>
      <c r="I7" s="20" t="s">
        <v>575</v>
      </c>
      <c r="J7" s="20" t="s">
        <v>574</v>
      </c>
      <c r="K7" s="23">
        <v>140000</v>
      </c>
      <c r="L7" s="23">
        <v>90000</v>
      </c>
      <c r="M7" s="23">
        <v>50000</v>
      </c>
      <c r="N7" s="5" t="s">
        <v>578</v>
      </c>
    </row>
    <row r="8" spans="1:14" ht="25.5" x14ac:dyDescent="0.25">
      <c r="A8" s="20" t="s">
        <v>573</v>
      </c>
      <c r="B8" s="25" t="s">
        <v>569</v>
      </c>
      <c r="C8" s="20">
        <v>24212075</v>
      </c>
      <c r="D8" s="22" t="s">
        <v>568</v>
      </c>
      <c r="E8" s="22" t="s">
        <v>570</v>
      </c>
      <c r="F8" s="22" t="s">
        <v>572</v>
      </c>
      <c r="G8" s="22" t="s">
        <v>567</v>
      </c>
      <c r="H8" s="20"/>
      <c r="I8" s="20" t="s">
        <v>566</v>
      </c>
      <c r="J8" s="20" t="s">
        <v>565</v>
      </c>
      <c r="K8" s="23">
        <v>70000</v>
      </c>
      <c r="L8" s="23">
        <v>70000</v>
      </c>
      <c r="M8" s="23">
        <v>30000</v>
      </c>
      <c r="N8" s="5" t="s">
        <v>571</v>
      </c>
    </row>
    <row r="9" spans="1:14" ht="25.5" x14ac:dyDescent="0.25">
      <c r="A9" s="20" t="s">
        <v>564</v>
      </c>
      <c r="B9" s="25" t="s">
        <v>561</v>
      </c>
      <c r="C9" s="20">
        <v>67983294</v>
      </c>
      <c r="D9" s="22" t="s">
        <v>560</v>
      </c>
      <c r="E9" s="22" t="s">
        <v>562</v>
      </c>
      <c r="F9" s="22" t="s">
        <v>563</v>
      </c>
      <c r="G9" s="22" t="s">
        <v>559</v>
      </c>
      <c r="H9" s="20">
        <v>32</v>
      </c>
      <c r="I9" s="20">
        <v>20</v>
      </c>
      <c r="J9" s="20">
        <v>15</v>
      </c>
      <c r="K9" s="23">
        <v>41000</v>
      </c>
      <c r="L9" s="23">
        <v>28000</v>
      </c>
      <c r="M9" s="23">
        <v>20000</v>
      </c>
      <c r="N9" s="5"/>
    </row>
    <row r="10" spans="1:14" ht="38.25" x14ac:dyDescent="0.25">
      <c r="A10" s="20" t="s">
        <v>558</v>
      </c>
      <c r="B10" s="25" t="s">
        <v>554</v>
      </c>
      <c r="C10" s="20">
        <v>29154901</v>
      </c>
      <c r="D10" s="22" t="s">
        <v>553</v>
      </c>
      <c r="E10" s="22" t="s">
        <v>555</v>
      </c>
      <c r="F10" s="22" t="s">
        <v>557</v>
      </c>
      <c r="G10" s="22" t="s">
        <v>552</v>
      </c>
      <c r="H10" s="20"/>
      <c r="I10" s="20" t="s">
        <v>551</v>
      </c>
      <c r="J10" s="20" t="s">
        <v>550</v>
      </c>
      <c r="K10" s="23">
        <v>85100</v>
      </c>
      <c r="L10" s="23">
        <v>74200</v>
      </c>
      <c r="M10" s="23">
        <v>45000</v>
      </c>
      <c r="N10" s="5" t="s">
        <v>556</v>
      </c>
    </row>
    <row r="11" spans="1:14" ht="89.25" x14ac:dyDescent="0.25">
      <c r="A11" s="20" t="s">
        <v>549</v>
      </c>
      <c r="B11" s="25" t="s">
        <v>545</v>
      </c>
      <c r="C11" s="20" t="s">
        <v>544</v>
      </c>
      <c r="D11" s="22" t="s">
        <v>543</v>
      </c>
      <c r="E11" s="22" t="s">
        <v>546</v>
      </c>
      <c r="F11" s="22" t="s">
        <v>548</v>
      </c>
      <c r="G11" s="22" t="s">
        <v>542</v>
      </c>
      <c r="H11" s="20">
        <v>20</v>
      </c>
      <c r="I11" s="20">
        <v>500</v>
      </c>
      <c r="J11" s="20">
        <v>450</v>
      </c>
      <c r="K11" s="23">
        <v>343750</v>
      </c>
      <c r="L11" s="23">
        <v>143730</v>
      </c>
      <c r="M11" s="23">
        <v>70000</v>
      </c>
      <c r="N11" s="5" t="s">
        <v>547</v>
      </c>
    </row>
    <row r="12" spans="1:14" ht="51" x14ac:dyDescent="0.25">
      <c r="A12" s="20" t="s">
        <v>541</v>
      </c>
      <c r="B12" s="25" t="s">
        <v>532</v>
      </c>
      <c r="C12" s="20">
        <v>22609156</v>
      </c>
      <c r="D12" s="22" t="s">
        <v>531</v>
      </c>
      <c r="E12" s="22" t="s">
        <v>539</v>
      </c>
      <c r="F12" s="22" t="s">
        <v>540</v>
      </c>
      <c r="G12" s="22" t="s">
        <v>538</v>
      </c>
      <c r="H12" s="20">
        <v>60</v>
      </c>
      <c r="I12" s="20" t="s">
        <v>537</v>
      </c>
      <c r="J12" s="20" t="s">
        <v>536</v>
      </c>
      <c r="K12" s="23">
        <v>500000</v>
      </c>
      <c r="L12" s="23">
        <v>70000</v>
      </c>
      <c r="M12" s="23">
        <v>20000</v>
      </c>
      <c r="N12" s="5"/>
    </row>
    <row r="13" spans="1:14" ht="38.25" x14ac:dyDescent="0.25">
      <c r="A13" s="20" t="s">
        <v>535</v>
      </c>
      <c r="B13" s="25" t="s">
        <v>532</v>
      </c>
      <c r="C13" s="20">
        <v>22609156</v>
      </c>
      <c r="D13" s="22" t="s">
        <v>531</v>
      </c>
      <c r="E13" s="22" t="s">
        <v>533</v>
      </c>
      <c r="F13" s="22" t="s">
        <v>534</v>
      </c>
      <c r="G13" s="22" t="s">
        <v>530</v>
      </c>
      <c r="H13" s="20">
        <v>60</v>
      </c>
      <c r="I13" s="20">
        <v>60</v>
      </c>
      <c r="J13" s="20">
        <v>50</v>
      </c>
      <c r="K13" s="23">
        <v>45000</v>
      </c>
      <c r="L13" s="23">
        <v>15000</v>
      </c>
      <c r="M13" s="23">
        <v>10000</v>
      </c>
      <c r="N13" s="5"/>
    </row>
    <row r="14" spans="1:14" ht="191.25" x14ac:dyDescent="0.25">
      <c r="A14" s="20" t="s">
        <v>529</v>
      </c>
      <c r="B14" s="25" t="s">
        <v>526</v>
      </c>
      <c r="C14" s="20" t="s">
        <v>525</v>
      </c>
      <c r="D14" s="22" t="s">
        <v>524</v>
      </c>
      <c r="E14" s="22" t="s">
        <v>527</v>
      </c>
      <c r="F14" s="22" t="s">
        <v>528</v>
      </c>
      <c r="G14" s="22" t="s">
        <v>523</v>
      </c>
      <c r="H14" s="20">
        <v>3</v>
      </c>
      <c r="I14" s="20" t="s">
        <v>522</v>
      </c>
      <c r="J14" s="20">
        <v>300</v>
      </c>
      <c r="K14" s="23">
        <v>26650</v>
      </c>
      <c r="L14" s="23">
        <v>21250</v>
      </c>
      <c r="M14" s="23">
        <v>20000</v>
      </c>
      <c r="N14" s="5"/>
    </row>
    <row r="15" spans="1:14" ht="38.25" x14ac:dyDescent="0.25">
      <c r="A15" s="20" t="s">
        <v>521</v>
      </c>
      <c r="B15" s="25" t="s">
        <v>36</v>
      </c>
      <c r="C15" s="20" t="s">
        <v>37</v>
      </c>
      <c r="D15" s="22" t="s">
        <v>24</v>
      </c>
      <c r="E15" s="22" t="s">
        <v>519</v>
      </c>
      <c r="F15" s="22" t="s">
        <v>520</v>
      </c>
      <c r="G15" s="22" t="s">
        <v>518</v>
      </c>
      <c r="H15" s="20">
        <v>247</v>
      </c>
      <c r="I15" s="20">
        <v>15</v>
      </c>
      <c r="J15" s="20">
        <v>15</v>
      </c>
      <c r="K15" s="23">
        <v>80000</v>
      </c>
      <c r="L15" s="23">
        <v>80000</v>
      </c>
      <c r="M15" s="23">
        <v>20000</v>
      </c>
      <c r="N15" s="5"/>
    </row>
    <row r="16" spans="1:14" x14ac:dyDescent="0.25">
      <c r="L16" s="36">
        <f>SUM(L5:L15)</f>
        <v>674180</v>
      </c>
      <c r="M16" s="36">
        <f>SUM(M5:M15)</f>
        <v>300000</v>
      </c>
    </row>
  </sheetData>
  <sheetProtection formatCells="0" formatColumns="0" formatRows="0" insertColumns="0" insertRows="0" insertHyperlinks="0" deleteColumns="0" deleteRows="0" sort="0" autoFilter="0" pivotTables="0"/>
  <mergeCells count="3">
    <mergeCell ref="B1:F1"/>
    <mergeCell ref="B4"/>
    <mergeCell ref="L4"/>
  </mergeCells>
  <pageMargins left="0.7" right="0.7" top="0.75" bottom="0.75" header="0.3" footer="0.3"/>
  <pageSetup paperSize="9" scale="4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D2B80-E7A7-4472-AFAE-7F72820ABD65}">
  <dimension ref="A5:F10"/>
  <sheetViews>
    <sheetView workbookViewId="0">
      <selection activeCell="E13" sqref="E13"/>
    </sheetView>
  </sheetViews>
  <sheetFormatPr defaultColWidth="8.85546875" defaultRowHeight="15" x14ac:dyDescent="0.25"/>
  <cols>
    <col min="1" max="1" width="43" bestFit="1" customWidth="1"/>
    <col min="2" max="4" width="14" bestFit="1" customWidth="1"/>
    <col min="5" max="5" width="22.42578125" bestFit="1" customWidth="1"/>
    <col min="6" max="6" width="15" bestFit="1" customWidth="1"/>
  </cols>
  <sheetData>
    <row r="5" spans="1:6" x14ac:dyDescent="0.25">
      <c r="A5" s="37"/>
      <c r="B5" s="26" t="s">
        <v>612</v>
      </c>
      <c r="C5" s="26" t="s">
        <v>613</v>
      </c>
      <c r="D5" s="26" t="s">
        <v>614</v>
      </c>
      <c r="E5" s="26" t="s">
        <v>615</v>
      </c>
      <c r="F5" s="26" t="s">
        <v>621</v>
      </c>
    </row>
    <row r="6" spans="1:6" ht="31.5" x14ac:dyDescent="0.25">
      <c r="A6" s="38" t="s">
        <v>616</v>
      </c>
      <c r="B6" s="27">
        <v>29</v>
      </c>
      <c r="C6" s="27">
        <v>51</v>
      </c>
      <c r="D6" s="27">
        <v>9</v>
      </c>
      <c r="E6" s="27">
        <v>11</v>
      </c>
      <c r="F6" s="39">
        <f>SUM(B6:E6)</f>
        <v>100</v>
      </c>
    </row>
    <row r="7" spans="1:6" ht="15.75" x14ac:dyDescent="0.25">
      <c r="A7" s="40" t="s">
        <v>617</v>
      </c>
      <c r="B7" s="41">
        <f>Údržba!M31</f>
        <v>3282950</v>
      </c>
      <c r="C7" s="41">
        <f>Sportujeme!M56</f>
        <v>8967420</v>
      </c>
      <c r="D7" s="41">
        <f>Rekonstrukce!K14</f>
        <v>5182735</v>
      </c>
      <c r="E7" s="41">
        <f>Senioři!L16</f>
        <v>674180</v>
      </c>
      <c r="F7" s="42">
        <f>SUM(B7:E7)</f>
        <v>18107285</v>
      </c>
    </row>
    <row r="8" spans="1:6" ht="15.75" x14ac:dyDescent="0.25">
      <c r="A8" s="40" t="s">
        <v>618</v>
      </c>
      <c r="B8" s="41">
        <v>800000</v>
      </c>
      <c r="C8" s="41">
        <v>2400000</v>
      </c>
      <c r="D8" s="41">
        <v>2500000</v>
      </c>
      <c r="E8" s="41">
        <v>300000</v>
      </c>
      <c r="F8" s="42">
        <f>SUM(B8:E8)</f>
        <v>6000000</v>
      </c>
    </row>
    <row r="9" spans="1:6" ht="15.75" x14ac:dyDescent="0.25">
      <c r="A9" s="40" t="s">
        <v>619</v>
      </c>
      <c r="B9" s="41">
        <f>Údržba!N31</f>
        <v>800000</v>
      </c>
      <c r="C9" s="41">
        <f>Sportujeme!N56</f>
        <v>2400000</v>
      </c>
      <c r="D9" s="41">
        <f>Rekonstrukce!L14</f>
        <v>2500000</v>
      </c>
      <c r="E9" s="41">
        <f>Senioři!M16</f>
        <v>300000</v>
      </c>
      <c r="F9" s="42">
        <f>SUM(B9:E9)</f>
        <v>6000000</v>
      </c>
    </row>
    <row r="10" spans="1:6" ht="15.75" x14ac:dyDescent="0.25">
      <c r="A10" s="40" t="s">
        <v>620</v>
      </c>
      <c r="B10" s="41">
        <f>B8-B9</f>
        <v>0</v>
      </c>
      <c r="C10" s="41">
        <f>C8-C9</f>
        <v>0</v>
      </c>
      <c r="D10" s="41">
        <f>D8-D9</f>
        <v>0</v>
      </c>
      <c r="E10" s="41">
        <f>E8-E9</f>
        <v>0</v>
      </c>
      <c r="F10" s="42">
        <f>SUM(B10:E10)</f>
        <v>0</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6</vt:i4>
      </vt:variant>
    </vt:vector>
  </HeadingPairs>
  <TitlesOfParts>
    <vt:vector size="6" baseType="lpstr">
      <vt:lpstr>Přehled</vt:lpstr>
      <vt:lpstr>Údržba</vt:lpstr>
      <vt:lpstr>Sportujeme</vt:lpstr>
      <vt:lpstr>Rekonstrukce</vt:lpstr>
      <vt:lpstr>Senioři</vt:lpstr>
      <vt:lpstr>Statistika k rozdělení</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Projekty - 1. 3. 2023</dc:title>
  <dc:subject/>
  <dc:creator>GrantYS</dc:creator>
  <cp:keywords/>
  <dc:description/>
  <cp:lastModifiedBy>Havel Lukáš</cp:lastModifiedBy>
  <cp:lastPrinted>2023-04-12T13:31:16Z</cp:lastPrinted>
  <dcterms:created xsi:type="dcterms:W3CDTF">2023-03-01T12:29:21Z</dcterms:created>
  <dcterms:modified xsi:type="dcterms:W3CDTF">2023-04-14T10:04:29Z</dcterms:modified>
  <cp:category/>
</cp:coreProperties>
</file>