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dení\sta\rozpočet 2023\"/>
    </mc:Choice>
  </mc:AlternateContent>
  <bookViews>
    <workbookView xWindow="-108" yWindow="-108" windowWidth="19416" windowHeight="11016" activeTab="1"/>
  </bookViews>
  <sheets>
    <sheet name="banka a VH" sheetId="1" r:id="rId1"/>
    <sheet name="příjmy a výd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O10" i="2"/>
  <c r="O11" i="2"/>
  <c r="O12" i="2"/>
  <c r="O7" i="2"/>
  <c r="O8" i="2"/>
  <c r="O6" i="2"/>
  <c r="N12" i="2"/>
  <c r="N6" i="2"/>
  <c r="N7" i="2"/>
  <c r="N8" i="2"/>
  <c r="N9" i="2"/>
  <c r="N10" i="2"/>
  <c r="N11" i="2"/>
  <c r="N5" i="2"/>
  <c r="M7" i="2"/>
  <c r="M8" i="2"/>
  <c r="M9" i="2"/>
  <c r="M10" i="2"/>
  <c r="M11" i="2"/>
  <c r="M12" i="2"/>
  <c r="M6" i="2"/>
  <c r="L6" i="2"/>
  <c r="L7" i="2"/>
  <c r="L8" i="2"/>
  <c r="L9" i="2"/>
  <c r="L10" i="2"/>
  <c r="L11" i="2"/>
  <c r="L12" i="2"/>
  <c r="L5" i="2"/>
  <c r="K7" i="2"/>
  <c r="K8" i="2"/>
  <c r="K9" i="2"/>
  <c r="K10" i="2"/>
  <c r="K11" i="2"/>
  <c r="K12" i="2"/>
  <c r="K6" i="2"/>
  <c r="J6" i="2"/>
  <c r="J7" i="2"/>
  <c r="J8" i="2"/>
  <c r="J9" i="2"/>
  <c r="J10" i="2"/>
  <c r="J11" i="2"/>
  <c r="J12" i="2"/>
  <c r="J5" i="2"/>
  <c r="M22" i="1" l="1"/>
  <c r="J22" i="1"/>
  <c r="I24" i="2" l="1"/>
  <c r="I23" i="2"/>
  <c r="I22" i="2"/>
  <c r="I21" i="2"/>
  <c r="I20" i="2"/>
  <c r="I19" i="2"/>
  <c r="I18" i="2"/>
  <c r="H18" i="2"/>
  <c r="H24" i="2"/>
  <c r="H23" i="2"/>
  <c r="H22" i="2"/>
  <c r="H21" i="2"/>
  <c r="H20" i="2"/>
  <c r="H19" i="2"/>
  <c r="H17" i="2"/>
  <c r="K17" i="1"/>
  <c r="K22" i="1" s="1"/>
  <c r="M23" i="1" s="1"/>
  <c r="F5" i="2" l="1"/>
  <c r="C4" i="1" l="1"/>
  <c r="C5" i="1"/>
  <c r="G7" i="2" l="1"/>
  <c r="G8" i="2"/>
  <c r="G9" i="2"/>
  <c r="G10" i="2"/>
  <c r="G11" i="2"/>
  <c r="G12" i="2"/>
  <c r="F7" i="2"/>
  <c r="F8" i="2"/>
  <c r="F9" i="2"/>
  <c r="F10" i="2"/>
  <c r="F11" i="2"/>
  <c r="F12" i="2"/>
  <c r="F6" i="2"/>
  <c r="C13" i="1"/>
  <c r="C6" i="1"/>
  <c r="C7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<sst xmlns="http://schemas.openxmlformats.org/spreadsheetml/2006/main" count="77" uniqueCount="44">
  <si>
    <t>stav k
31.12.</t>
  </si>
  <si>
    <t>bankovní účty</t>
  </si>
  <si>
    <t>změna
+ -</t>
  </si>
  <si>
    <t>Peníze v bance</t>
  </si>
  <si>
    <t>Příjmy</t>
  </si>
  <si>
    <t>vlastní příjmy</t>
  </si>
  <si>
    <t>transfery</t>
  </si>
  <si>
    <t>celkem</t>
  </si>
  <si>
    <t>Výdaje</t>
  </si>
  <si>
    <t>skutečnost</t>
  </si>
  <si>
    <t>schv. rozp.</t>
  </si>
  <si>
    <t>skut.</t>
  </si>
  <si>
    <t>plán</t>
  </si>
  <si>
    <t>rok</t>
  </si>
  <si>
    <t>Převody ze zdaňované činnosti</t>
  </si>
  <si>
    <t>běžné</t>
  </si>
  <si>
    <t>kapitálové</t>
  </si>
  <si>
    <t>dotace</t>
  </si>
  <si>
    <t>Peněžní fondy</t>
  </si>
  <si>
    <t>název fondu</t>
  </si>
  <si>
    <t>rezerv a rozvoje</t>
  </si>
  <si>
    <t>rozvoje bydlení</t>
  </si>
  <si>
    <t>rozvoje veřejné infrastruktury</t>
  </si>
  <si>
    <t>rozvoje dopravy</t>
  </si>
  <si>
    <t>participativní rozpočet</t>
  </si>
  <si>
    <t>sociální fond</t>
  </si>
  <si>
    <t>30.6.</t>
  </si>
  <si>
    <t>31.12.</t>
  </si>
  <si>
    <t>1.1.</t>
  </si>
  <si>
    <t>Zisk zdaňované činnosti</t>
  </si>
  <si>
    <t>Hospodářský výsledek hlavní činnosti</t>
  </si>
  <si>
    <t>v mil. Kč</t>
  </si>
  <si>
    <t>rozdíl</t>
  </si>
  <si>
    <t>Pozn.: Z fondu rezerv a rozvoje bylo v r. 2021 převedeno 400 mil. Kč na zhodnocování.</t>
  </si>
  <si>
    <t>z toho</t>
  </si>
  <si>
    <t>hlavní činnost</t>
  </si>
  <si>
    <t>zdaňovaná
činnost</t>
  </si>
  <si>
    <t>Pozn.: v r. 2021 bylo převedeno 400 mil. Kč na zhodnocování, tato částka je vedena tak, jako by byla v bance</t>
  </si>
  <si>
    <t>Prodej 
majetku</t>
  </si>
  <si>
    <t>příjmy</t>
  </si>
  <si>
    <t>běžné výdaje</t>
  </si>
  <si>
    <t>Příjmy a běžné výdaje</t>
  </si>
  <si>
    <r>
      <t xml:space="preserve">         Tabulka II - příjmy a výdaje hlavní činnost
</t>
    </r>
    <r>
      <rPr>
        <sz val="12"/>
        <color theme="1"/>
        <rFont val="Arial"/>
        <family val="2"/>
        <charset val="238"/>
      </rPr>
      <t>(aktualizace 26.1.2023)</t>
    </r>
  </si>
  <si>
    <r>
      <t xml:space="preserve">               Tabulka I - finanční prostředky a výsledky hospodaření
</t>
    </r>
    <r>
      <rPr>
        <sz val="12"/>
        <color theme="1"/>
        <rFont val="Arial"/>
        <family val="2"/>
        <charset val="238"/>
      </rPr>
      <t>(aktualizace 26.1.2023)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</si>
</sst>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_ ;[Red]\-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65" fontId="2" fillId="0" borderId="8" xfId="0" applyNumberFormat="1" applyFont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90" zoomScaleNormal="90" workbookViewId="0">
      <selection activeCell="B5" sqref="B5"/>
    </sheetView>
  </sheetViews>
  <sheetFormatPr defaultColWidth="8.77734375" defaultRowHeight="13.8" x14ac:dyDescent="0.3"/>
  <cols>
    <col min="1" max="1" width="9.33203125" style="1" customWidth="1"/>
    <col min="2" max="2" width="15.44140625" style="1" customWidth="1"/>
    <col min="3" max="4" width="11.21875" style="1" customWidth="1"/>
    <col min="5" max="5" width="11.6640625" style="1" customWidth="1"/>
    <col min="6" max="6" width="2" style="1" customWidth="1"/>
    <col min="7" max="7" width="8.77734375" style="1"/>
    <col min="8" max="9" width="10.21875" style="1" customWidth="1"/>
    <col min="10" max="10" width="10.109375" style="1" customWidth="1"/>
    <col min="11" max="13" width="10.21875" style="1" customWidth="1"/>
    <col min="14" max="14" width="9.21875" style="1" customWidth="1"/>
    <col min="15" max="17" width="10.33203125" style="1" customWidth="1"/>
    <col min="18" max="16384" width="8.77734375" style="1"/>
  </cols>
  <sheetData>
    <row r="1" spans="1:17" ht="43.2" customHeight="1" thickBot="1" x14ac:dyDescent="0.3">
      <c r="A1" s="76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5" t="s">
        <v>31</v>
      </c>
    </row>
    <row r="2" spans="1:17" ht="33" customHeight="1" x14ac:dyDescent="0.3">
      <c r="A2" s="84" t="s">
        <v>3</v>
      </c>
      <c r="B2" s="85"/>
      <c r="C2" s="85"/>
      <c r="D2" s="103" t="s">
        <v>34</v>
      </c>
      <c r="E2" s="104"/>
      <c r="G2" s="73" t="s">
        <v>30</v>
      </c>
      <c r="H2" s="74"/>
      <c r="I2" s="75"/>
      <c r="K2" s="73" t="s">
        <v>29</v>
      </c>
      <c r="L2" s="74"/>
      <c r="M2" s="75"/>
      <c r="N2" s="105" t="s">
        <v>38</v>
      </c>
      <c r="O2" s="73" t="s">
        <v>14</v>
      </c>
      <c r="P2" s="74"/>
      <c r="Q2" s="75"/>
    </row>
    <row r="3" spans="1:17" ht="28.2" thickBot="1" x14ac:dyDescent="0.35">
      <c r="A3" s="37" t="s">
        <v>0</v>
      </c>
      <c r="B3" s="38" t="s">
        <v>1</v>
      </c>
      <c r="C3" s="58" t="s">
        <v>2</v>
      </c>
      <c r="D3" s="60" t="s">
        <v>35</v>
      </c>
      <c r="E3" s="61" t="s">
        <v>36</v>
      </c>
      <c r="G3" s="18" t="s">
        <v>13</v>
      </c>
      <c r="H3" s="35" t="s">
        <v>12</v>
      </c>
      <c r="I3" s="36" t="s">
        <v>11</v>
      </c>
      <c r="K3" s="18" t="s">
        <v>13</v>
      </c>
      <c r="L3" s="35" t="s">
        <v>12</v>
      </c>
      <c r="M3" s="36" t="s">
        <v>11</v>
      </c>
      <c r="N3" s="106"/>
      <c r="O3" s="18" t="s">
        <v>13</v>
      </c>
      <c r="P3" s="35" t="s">
        <v>12</v>
      </c>
      <c r="Q3" s="36" t="s">
        <v>11</v>
      </c>
    </row>
    <row r="4" spans="1:17" ht="19.5" customHeight="1" x14ac:dyDescent="0.3">
      <c r="A4" s="5">
        <v>2026</v>
      </c>
      <c r="B4" s="9">
        <v>560</v>
      </c>
      <c r="C4" s="55">
        <f>B4-B5</f>
        <v>-130</v>
      </c>
      <c r="D4" s="59"/>
      <c r="E4" s="17"/>
      <c r="G4" s="5">
        <v>2023</v>
      </c>
      <c r="H4" s="30">
        <v>-449</v>
      </c>
      <c r="I4" s="31"/>
      <c r="K4" s="5">
        <v>2023</v>
      </c>
      <c r="L4" s="32">
        <v>64</v>
      </c>
      <c r="M4" s="33"/>
      <c r="N4" s="69"/>
      <c r="O4" s="5">
        <v>2023</v>
      </c>
      <c r="P4" s="34">
        <v>100</v>
      </c>
      <c r="Q4" s="33"/>
    </row>
    <row r="5" spans="1:17" ht="19.5" customHeight="1" x14ac:dyDescent="0.3">
      <c r="A5" s="8">
        <v>2025</v>
      </c>
      <c r="B5" s="21">
        <v>690</v>
      </c>
      <c r="C5" s="56">
        <f>B5-B6</f>
        <v>-165</v>
      </c>
      <c r="D5" s="59"/>
      <c r="E5" s="17"/>
      <c r="G5" s="8">
        <v>2022</v>
      </c>
      <c r="H5" s="14">
        <v>-414</v>
      </c>
      <c r="I5" s="23">
        <v>-208</v>
      </c>
      <c r="K5" s="8">
        <v>2022</v>
      </c>
      <c r="L5" s="13">
        <v>48</v>
      </c>
      <c r="M5" s="23"/>
      <c r="N5" s="68">
        <v>57</v>
      </c>
      <c r="O5" s="8">
        <v>2022</v>
      </c>
      <c r="P5" s="14">
        <v>107</v>
      </c>
      <c r="Q5" s="23">
        <v>96</v>
      </c>
    </row>
    <row r="6" spans="1:17" ht="19.5" customHeight="1" x14ac:dyDescent="0.3">
      <c r="A6" s="8">
        <v>2024</v>
      </c>
      <c r="B6" s="21">
        <v>855</v>
      </c>
      <c r="C6" s="56">
        <f t="shared" ref="C6:C12" si="0">B6-B7</f>
        <v>-200</v>
      </c>
      <c r="D6" s="59"/>
      <c r="E6" s="17"/>
      <c r="G6" s="8">
        <v>2021</v>
      </c>
      <c r="H6" s="14">
        <v>-412</v>
      </c>
      <c r="I6" s="23">
        <v>-166</v>
      </c>
      <c r="K6" s="8">
        <v>2021</v>
      </c>
      <c r="L6" s="13">
        <v>12</v>
      </c>
      <c r="M6" s="23">
        <v>7</v>
      </c>
      <c r="N6" s="68">
        <v>28</v>
      </c>
      <c r="O6" s="8">
        <v>2021</v>
      </c>
      <c r="P6" s="14">
        <v>222</v>
      </c>
      <c r="Q6" s="23">
        <v>187</v>
      </c>
    </row>
    <row r="7" spans="1:17" ht="19.5" customHeight="1" thickBot="1" x14ac:dyDescent="0.35">
      <c r="A7" s="45">
        <v>2023</v>
      </c>
      <c r="B7" s="24">
        <v>1055</v>
      </c>
      <c r="C7" s="65">
        <f t="shared" si="0"/>
        <v>-238</v>
      </c>
      <c r="D7" s="66"/>
      <c r="E7" s="20"/>
      <c r="G7" s="8">
        <v>2020</v>
      </c>
      <c r="H7" s="14">
        <v>-383</v>
      </c>
      <c r="I7" s="23">
        <v>-62</v>
      </c>
      <c r="K7" s="8">
        <v>2020</v>
      </c>
      <c r="L7" s="13">
        <v>20</v>
      </c>
      <c r="M7" s="23">
        <v>47</v>
      </c>
      <c r="N7" s="68">
        <v>43</v>
      </c>
      <c r="O7" s="8">
        <v>2020</v>
      </c>
      <c r="P7" s="14">
        <v>350</v>
      </c>
      <c r="Q7" s="23">
        <v>229</v>
      </c>
    </row>
    <row r="8" spans="1:17" ht="19.5" customHeight="1" x14ac:dyDescent="0.3">
      <c r="A8" s="44">
        <v>2022</v>
      </c>
      <c r="B8" s="9">
        <v>1293</v>
      </c>
      <c r="C8" s="55">
        <f>B8-B9</f>
        <v>-255</v>
      </c>
      <c r="D8" s="63">
        <v>1183</v>
      </c>
      <c r="E8" s="64">
        <v>110</v>
      </c>
      <c r="G8" s="8">
        <v>2019</v>
      </c>
      <c r="H8" s="14">
        <v>-361</v>
      </c>
      <c r="I8" s="23">
        <v>140</v>
      </c>
      <c r="K8" s="8">
        <v>2019</v>
      </c>
      <c r="L8" s="13">
        <v>110</v>
      </c>
      <c r="M8" s="23">
        <v>143</v>
      </c>
      <c r="N8" s="68">
        <v>136</v>
      </c>
      <c r="O8" s="8">
        <v>2019</v>
      </c>
      <c r="P8" s="14">
        <v>350</v>
      </c>
      <c r="Q8" s="23">
        <v>223</v>
      </c>
    </row>
    <row r="9" spans="1:17" ht="19.5" customHeight="1" x14ac:dyDescent="0.3">
      <c r="A9" s="8">
        <v>2021</v>
      </c>
      <c r="B9" s="21">
        <v>1548</v>
      </c>
      <c r="C9" s="56">
        <f t="shared" si="0"/>
        <v>-336</v>
      </c>
      <c r="D9" s="59">
        <v>1398</v>
      </c>
      <c r="E9" s="17">
        <v>150</v>
      </c>
      <c r="G9" s="8">
        <v>2018</v>
      </c>
      <c r="H9" s="14">
        <v>-491</v>
      </c>
      <c r="I9" s="23">
        <v>343</v>
      </c>
      <c r="K9" s="8">
        <v>2018</v>
      </c>
      <c r="L9" s="13">
        <v>148</v>
      </c>
      <c r="M9" s="23">
        <v>714</v>
      </c>
      <c r="N9" s="68">
        <v>934</v>
      </c>
      <c r="O9" s="8">
        <v>2018</v>
      </c>
      <c r="P9" s="14">
        <v>240</v>
      </c>
      <c r="Q9" s="23">
        <v>760</v>
      </c>
    </row>
    <row r="10" spans="1:17" ht="19.5" customHeight="1" x14ac:dyDescent="0.3">
      <c r="A10" s="8">
        <v>2020</v>
      </c>
      <c r="B10" s="21">
        <v>1884</v>
      </c>
      <c r="C10" s="56">
        <f t="shared" si="0"/>
        <v>-206</v>
      </c>
      <c r="D10" s="59">
        <v>1572</v>
      </c>
      <c r="E10" s="17">
        <v>312</v>
      </c>
      <c r="G10" s="8">
        <v>2017</v>
      </c>
      <c r="H10" s="14">
        <v>-243</v>
      </c>
      <c r="I10" s="23">
        <v>172</v>
      </c>
      <c r="K10" s="8">
        <v>2017</v>
      </c>
      <c r="L10" s="13">
        <v>246</v>
      </c>
      <c r="M10" s="23">
        <v>223</v>
      </c>
      <c r="N10" s="68">
        <v>279</v>
      </c>
      <c r="O10" s="8">
        <v>2017</v>
      </c>
      <c r="P10" s="14">
        <v>188</v>
      </c>
      <c r="Q10" s="23">
        <v>157</v>
      </c>
    </row>
    <row r="11" spans="1:17" ht="19.5" customHeight="1" thickBot="1" x14ac:dyDescent="0.35">
      <c r="A11" s="8">
        <v>2019</v>
      </c>
      <c r="B11" s="21">
        <v>2090</v>
      </c>
      <c r="C11" s="56">
        <f t="shared" si="0"/>
        <v>-110</v>
      </c>
      <c r="D11" s="59">
        <v>1620</v>
      </c>
      <c r="E11" s="17">
        <v>470</v>
      </c>
      <c r="G11" s="18">
        <v>2016</v>
      </c>
      <c r="H11" s="25">
        <v>-207</v>
      </c>
      <c r="I11" s="26">
        <v>88</v>
      </c>
      <c r="K11" s="18">
        <v>2016</v>
      </c>
      <c r="L11" s="27">
        <v>53</v>
      </c>
      <c r="M11" s="26">
        <v>56</v>
      </c>
      <c r="N11" s="67">
        <v>15</v>
      </c>
      <c r="O11" s="18">
        <v>2016</v>
      </c>
      <c r="P11" s="25">
        <v>215</v>
      </c>
      <c r="Q11" s="26">
        <v>261</v>
      </c>
    </row>
    <row r="12" spans="1:17" ht="19.5" customHeight="1" thickBot="1" x14ac:dyDescent="0.35">
      <c r="A12" s="8">
        <v>2018</v>
      </c>
      <c r="B12" s="21">
        <v>2200</v>
      </c>
      <c r="C12" s="56">
        <f t="shared" si="0"/>
        <v>526</v>
      </c>
      <c r="D12" s="59">
        <v>1500</v>
      </c>
      <c r="E12" s="17">
        <v>700</v>
      </c>
      <c r="M12" s="53"/>
      <c r="Q12" s="53"/>
    </row>
    <row r="13" spans="1:17" ht="19.5" customHeight="1" thickBot="1" x14ac:dyDescent="0.35">
      <c r="A13" s="8">
        <v>2017</v>
      </c>
      <c r="B13" s="21">
        <v>1674</v>
      </c>
      <c r="C13" s="56">
        <f>B13-B14</f>
        <v>228</v>
      </c>
      <c r="D13" s="59">
        <v>1132</v>
      </c>
      <c r="E13" s="17">
        <v>542</v>
      </c>
      <c r="G13" s="110" t="s">
        <v>18</v>
      </c>
      <c r="H13" s="107"/>
      <c r="I13" s="107"/>
      <c r="J13" s="107"/>
      <c r="K13" s="107"/>
      <c r="L13" s="107"/>
      <c r="M13" s="107"/>
      <c r="N13" s="109"/>
      <c r="O13" s="39"/>
    </row>
    <row r="14" spans="1:17" ht="19.5" customHeight="1" thickBot="1" x14ac:dyDescent="0.35">
      <c r="A14" s="18">
        <v>2016</v>
      </c>
      <c r="B14" s="24">
        <v>1446</v>
      </c>
      <c r="C14" s="57"/>
      <c r="D14" s="62">
        <v>959</v>
      </c>
      <c r="E14" s="20">
        <v>487</v>
      </c>
      <c r="G14" s="87" t="s">
        <v>19</v>
      </c>
      <c r="H14" s="78"/>
      <c r="I14" s="78"/>
      <c r="J14" s="78">
        <v>2021</v>
      </c>
      <c r="K14" s="78"/>
      <c r="L14" s="78">
        <v>2022</v>
      </c>
      <c r="M14" s="78"/>
      <c r="N14" s="7">
        <v>2023</v>
      </c>
      <c r="O14" s="2"/>
    </row>
    <row r="15" spans="1:17" ht="19.2" customHeight="1" thickBot="1" x14ac:dyDescent="0.35">
      <c r="A15" s="94" t="s">
        <v>37</v>
      </c>
      <c r="B15" s="95"/>
      <c r="C15" s="96"/>
      <c r="D15" s="54"/>
      <c r="G15" s="88"/>
      <c r="H15" s="86"/>
      <c r="I15" s="86"/>
      <c r="J15" s="35" t="s">
        <v>26</v>
      </c>
      <c r="K15" s="35" t="s">
        <v>27</v>
      </c>
      <c r="L15" s="35" t="s">
        <v>28</v>
      </c>
      <c r="M15" s="35" t="s">
        <v>27</v>
      </c>
      <c r="N15" s="36" t="s">
        <v>28</v>
      </c>
      <c r="O15" s="11"/>
    </row>
    <row r="16" spans="1:17" ht="19.2" customHeight="1" x14ac:dyDescent="0.3">
      <c r="A16" s="97"/>
      <c r="B16" s="98"/>
      <c r="C16" s="99"/>
      <c r="D16" s="54"/>
      <c r="G16" s="82" t="s">
        <v>20</v>
      </c>
      <c r="H16" s="83"/>
      <c r="I16" s="83"/>
      <c r="J16" s="6">
        <v>673</v>
      </c>
      <c r="K16" s="78">
        <v>135</v>
      </c>
      <c r="L16" s="78"/>
      <c r="M16" s="78">
        <v>14</v>
      </c>
      <c r="N16" s="79"/>
      <c r="O16" s="11"/>
    </row>
    <row r="17" spans="1:15" ht="19.2" customHeight="1" thickBot="1" x14ac:dyDescent="0.35">
      <c r="A17" s="100"/>
      <c r="B17" s="101"/>
      <c r="C17" s="102"/>
      <c r="D17" s="54"/>
      <c r="G17" s="80" t="s">
        <v>21</v>
      </c>
      <c r="H17" s="81"/>
      <c r="I17" s="81"/>
      <c r="J17" s="4">
        <v>472</v>
      </c>
      <c r="K17" s="89">
        <f>168+250</f>
        <v>418</v>
      </c>
      <c r="L17" s="89"/>
      <c r="M17" s="89">
        <v>362</v>
      </c>
      <c r="N17" s="90"/>
      <c r="O17" s="11"/>
    </row>
    <row r="18" spans="1:15" ht="19.2" customHeight="1" x14ac:dyDescent="0.3">
      <c r="G18" s="28" t="s">
        <v>22</v>
      </c>
      <c r="H18" s="10"/>
      <c r="I18" s="10"/>
      <c r="J18" s="4">
        <v>1</v>
      </c>
      <c r="K18" s="89">
        <v>1</v>
      </c>
      <c r="L18" s="89"/>
      <c r="M18" s="89">
        <v>12</v>
      </c>
      <c r="N18" s="90"/>
      <c r="O18" s="11"/>
    </row>
    <row r="19" spans="1:15" ht="19.2" customHeight="1" x14ac:dyDescent="0.3">
      <c r="G19" s="80" t="s">
        <v>23</v>
      </c>
      <c r="H19" s="81"/>
      <c r="I19" s="81"/>
      <c r="J19" s="4">
        <v>31</v>
      </c>
      <c r="K19" s="89">
        <v>19</v>
      </c>
      <c r="L19" s="89"/>
      <c r="M19" s="89">
        <v>40</v>
      </c>
      <c r="N19" s="90"/>
      <c r="O19" s="11"/>
    </row>
    <row r="20" spans="1:15" ht="19.2" customHeight="1" x14ac:dyDescent="0.3">
      <c r="G20" s="29" t="s">
        <v>24</v>
      </c>
      <c r="H20" s="22"/>
      <c r="I20" s="22"/>
      <c r="J20" s="4">
        <v>1</v>
      </c>
      <c r="K20" s="89">
        <v>38</v>
      </c>
      <c r="L20" s="89"/>
      <c r="M20" s="89">
        <v>38</v>
      </c>
      <c r="N20" s="90"/>
      <c r="O20" s="11"/>
    </row>
    <row r="21" spans="1:15" ht="20.399999999999999" customHeight="1" thickBot="1" x14ac:dyDescent="0.35">
      <c r="G21" s="113" t="s">
        <v>25</v>
      </c>
      <c r="H21" s="114"/>
      <c r="I21" s="114"/>
      <c r="J21" s="35">
        <v>2</v>
      </c>
      <c r="K21" s="86">
        <v>2</v>
      </c>
      <c r="L21" s="86"/>
      <c r="M21" s="86">
        <v>3</v>
      </c>
      <c r="N21" s="115"/>
      <c r="O21" s="11"/>
    </row>
    <row r="22" spans="1:15" ht="22.2" customHeight="1" thickBot="1" x14ac:dyDescent="0.35">
      <c r="G22" s="110" t="s">
        <v>7</v>
      </c>
      <c r="H22" s="107"/>
      <c r="I22" s="108"/>
      <c r="J22" s="51">
        <f>SUM(J16:J21)</f>
        <v>1180</v>
      </c>
      <c r="K22" s="107">
        <f>SUM(K16:L21)</f>
        <v>613</v>
      </c>
      <c r="L22" s="108"/>
      <c r="M22" s="107">
        <f>SUM(M16:N21)</f>
        <v>469</v>
      </c>
      <c r="N22" s="109"/>
    </row>
    <row r="23" spans="1:15" ht="25.8" customHeight="1" thickBot="1" x14ac:dyDescent="0.35">
      <c r="G23" s="91" t="s">
        <v>32</v>
      </c>
      <c r="H23" s="92"/>
      <c r="I23" s="111"/>
      <c r="J23" s="52"/>
      <c r="K23" s="112">
        <v>167</v>
      </c>
      <c r="L23" s="111"/>
      <c r="M23" s="112">
        <f>K22-M22</f>
        <v>144</v>
      </c>
      <c r="N23" s="93"/>
    </row>
    <row r="24" spans="1:15" ht="25.8" customHeight="1" thickBot="1" x14ac:dyDescent="0.35">
      <c r="G24" s="91" t="s">
        <v>33</v>
      </c>
      <c r="H24" s="92"/>
      <c r="I24" s="92"/>
      <c r="J24" s="92"/>
      <c r="K24" s="92"/>
      <c r="L24" s="92"/>
      <c r="M24" s="92"/>
      <c r="N24" s="93"/>
    </row>
  </sheetData>
  <mergeCells count="35">
    <mergeCell ref="G24:N24"/>
    <mergeCell ref="A15:C17"/>
    <mergeCell ref="D2:E2"/>
    <mergeCell ref="N2:N3"/>
    <mergeCell ref="K22:L22"/>
    <mergeCell ref="M22:N22"/>
    <mergeCell ref="G22:I22"/>
    <mergeCell ref="G23:I23"/>
    <mergeCell ref="K23:L23"/>
    <mergeCell ref="M23:N23"/>
    <mergeCell ref="G21:I21"/>
    <mergeCell ref="G13:N13"/>
    <mergeCell ref="M21:N21"/>
    <mergeCell ref="M20:N20"/>
    <mergeCell ref="M19:N19"/>
    <mergeCell ref="M18:N18"/>
    <mergeCell ref="K21:L21"/>
    <mergeCell ref="J14:K14"/>
    <mergeCell ref="L14:M14"/>
    <mergeCell ref="G14:I15"/>
    <mergeCell ref="K16:L16"/>
    <mergeCell ref="M17:N17"/>
    <mergeCell ref="K17:L17"/>
    <mergeCell ref="K18:L18"/>
    <mergeCell ref="K19:L19"/>
    <mergeCell ref="K20:L20"/>
    <mergeCell ref="O2:Q2"/>
    <mergeCell ref="A1:P1"/>
    <mergeCell ref="M16:N16"/>
    <mergeCell ref="G19:I19"/>
    <mergeCell ref="G16:I16"/>
    <mergeCell ref="G17:I17"/>
    <mergeCell ref="A2:C2"/>
    <mergeCell ref="G2:I2"/>
    <mergeCell ref="K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S15" sqref="S15"/>
    </sheetView>
  </sheetViews>
  <sheetFormatPr defaultColWidth="8.77734375" defaultRowHeight="13.8" x14ac:dyDescent="0.3"/>
  <cols>
    <col min="1" max="1" width="8.77734375" style="1"/>
    <col min="2" max="7" width="11.21875" style="1" customWidth="1"/>
    <col min="8" max="15" width="11.44140625" style="1" customWidth="1"/>
    <col min="16" max="16384" width="8.77734375" style="1"/>
  </cols>
  <sheetData>
    <row r="1" spans="1:15" ht="39.6" customHeight="1" thickBot="1" x14ac:dyDescent="0.3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43" t="s">
        <v>31</v>
      </c>
    </row>
    <row r="2" spans="1:15" ht="33" customHeight="1" thickBot="1" x14ac:dyDescent="0.35">
      <c r="A2" s="110" t="s">
        <v>4</v>
      </c>
      <c r="B2" s="120"/>
      <c r="C2" s="120"/>
      <c r="D2" s="120"/>
      <c r="E2" s="121"/>
      <c r="F2" s="121"/>
      <c r="G2" s="122"/>
      <c r="H2" s="2"/>
      <c r="I2" s="110" t="s">
        <v>41</v>
      </c>
      <c r="J2" s="107"/>
      <c r="K2" s="107"/>
      <c r="L2" s="107"/>
      <c r="M2" s="107"/>
      <c r="N2" s="107"/>
      <c r="O2" s="109"/>
    </row>
    <row r="3" spans="1:15" ht="34.049999999999997" customHeight="1" x14ac:dyDescent="0.3">
      <c r="A3" s="117" t="s">
        <v>0</v>
      </c>
      <c r="B3" s="78" t="s">
        <v>5</v>
      </c>
      <c r="C3" s="119"/>
      <c r="D3" s="78" t="s">
        <v>6</v>
      </c>
      <c r="E3" s="119"/>
      <c r="F3" s="78" t="s">
        <v>7</v>
      </c>
      <c r="G3" s="116"/>
      <c r="H3" s="2"/>
      <c r="I3" s="117" t="s">
        <v>13</v>
      </c>
      <c r="J3" s="78" t="s">
        <v>39</v>
      </c>
      <c r="K3" s="78"/>
      <c r="L3" s="78" t="s">
        <v>40</v>
      </c>
      <c r="M3" s="78"/>
      <c r="N3" s="78" t="s">
        <v>32</v>
      </c>
      <c r="O3" s="79"/>
    </row>
    <row r="4" spans="1:15" ht="19.5" customHeight="1" x14ac:dyDescent="0.3">
      <c r="A4" s="118"/>
      <c r="B4" s="40" t="s">
        <v>10</v>
      </c>
      <c r="C4" s="40" t="s">
        <v>9</v>
      </c>
      <c r="D4" s="40" t="s">
        <v>10</v>
      </c>
      <c r="E4" s="40" t="s">
        <v>9</v>
      </c>
      <c r="F4" s="40" t="s">
        <v>10</v>
      </c>
      <c r="G4" s="41" t="s">
        <v>9</v>
      </c>
      <c r="H4" s="2"/>
      <c r="I4" s="123"/>
      <c r="J4" s="70" t="s">
        <v>10</v>
      </c>
      <c r="K4" s="70" t="s">
        <v>9</v>
      </c>
      <c r="L4" s="70" t="s">
        <v>10</v>
      </c>
      <c r="M4" s="70" t="s">
        <v>9</v>
      </c>
      <c r="N4" s="70" t="s">
        <v>10</v>
      </c>
      <c r="O4" s="71" t="s">
        <v>9</v>
      </c>
    </row>
    <row r="5" spans="1:15" ht="19.5" customHeight="1" x14ac:dyDescent="0.3">
      <c r="A5" s="8">
        <v>2023</v>
      </c>
      <c r="B5" s="12">
        <v>188</v>
      </c>
      <c r="C5" s="16"/>
      <c r="D5" s="12">
        <v>508</v>
      </c>
      <c r="E5" s="16"/>
      <c r="F5" s="46">
        <f>B5+D5</f>
        <v>696</v>
      </c>
      <c r="G5" s="47"/>
      <c r="H5" s="2"/>
      <c r="I5" s="8">
        <v>2023</v>
      </c>
      <c r="J5" s="21">
        <f>F5</f>
        <v>696</v>
      </c>
      <c r="K5" s="124"/>
      <c r="L5" s="10">
        <f>B17</f>
        <v>715</v>
      </c>
      <c r="M5" s="124"/>
      <c r="N5" s="14">
        <f>J5-L5</f>
        <v>-19</v>
      </c>
      <c r="O5" s="47"/>
    </row>
    <row r="6" spans="1:15" ht="19.5" customHeight="1" x14ac:dyDescent="0.3">
      <c r="A6" s="8">
        <v>2022</v>
      </c>
      <c r="B6" s="10">
        <v>157</v>
      </c>
      <c r="C6" s="10">
        <v>235</v>
      </c>
      <c r="D6" s="10">
        <v>473</v>
      </c>
      <c r="E6" s="10">
        <v>685</v>
      </c>
      <c r="F6" s="21">
        <f>B6+D6</f>
        <v>630</v>
      </c>
      <c r="G6" s="48">
        <v>920</v>
      </c>
      <c r="H6" s="2"/>
      <c r="I6" s="8">
        <v>2022</v>
      </c>
      <c r="J6" s="21">
        <f t="shared" ref="J6:J12" si="0">F6</f>
        <v>630</v>
      </c>
      <c r="K6" s="21">
        <f>G6</f>
        <v>920</v>
      </c>
      <c r="L6" s="10">
        <f t="shared" ref="L6:L12" si="1">B18</f>
        <v>675</v>
      </c>
      <c r="M6" s="10">
        <f>C18</f>
        <v>735</v>
      </c>
      <c r="N6" s="14">
        <f t="shared" ref="N6:N11" si="2">J6-L6</f>
        <v>-45</v>
      </c>
      <c r="O6" s="48">
        <f>K6-M6</f>
        <v>185</v>
      </c>
    </row>
    <row r="7" spans="1:15" ht="19.5" customHeight="1" x14ac:dyDescent="0.3">
      <c r="A7" s="8">
        <v>2021</v>
      </c>
      <c r="B7" s="10">
        <v>134</v>
      </c>
      <c r="C7" s="10">
        <v>161</v>
      </c>
      <c r="D7" s="10">
        <v>583</v>
      </c>
      <c r="E7" s="10">
        <v>708</v>
      </c>
      <c r="F7" s="21">
        <f t="shared" ref="F7:F12" si="3">B7+D7</f>
        <v>717</v>
      </c>
      <c r="G7" s="48">
        <f t="shared" ref="G7:G12" si="4">C7+E7</f>
        <v>869</v>
      </c>
      <c r="H7" s="2"/>
      <c r="I7" s="8">
        <v>2021</v>
      </c>
      <c r="J7" s="21">
        <f t="shared" si="0"/>
        <v>717</v>
      </c>
      <c r="K7" s="21">
        <f t="shared" ref="K7:K12" si="5">G7</f>
        <v>869</v>
      </c>
      <c r="L7" s="10">
        <f t="shared" si="1"/>
        <v>774</v>
      </c>
      <c r="M7" s="10">
        <f t="shared" ref="M7:M12" si="6">C19</f>
        <v>742</v>
      </c>
      <c r="N7" s="14">
        <f t="shared" si="2"/>
        <v>-57</v>
      </c>
      <c r="O7" s="48">
        <f t="shared" ref="O7:O12" si="7">K7-M7</f>
        <v>127</v>
      </c>
    </row>
    <row r="8" spans="1:15" ht="19.5" customHeight="1" x14ac:dyDescent="0.3">
      <c r="A8" s="8">
        <v>2020</v>
      </c>
      <c r="B8" s="10">
        <v>159</v>
      </c>
      <c r="C8" s="10">
        <v>144</v>
      </c>
      <c r="D8" s="10">
        <v>701</v>
      </c>
      <c r="E8" s="10">
        <v>793</v>
      </c>
      <c r="F8" s="21">
        <f t="shared" si="3"/>
        <v>860</v>
      </c>
      <c r="G8" s="48">
        <f t="shared" si="4"/>
        <v>937</v>
      </c>
      <c r="H8" s="2"/>
      <c r="I8" s="8">
        <v>2020</v>
      </c>
      <c r="J8" s="21">
        <f t="shared" si="0"/>
        <v>860</v>
      </c>
      <c r="K8" s="21">
        <f t="shared" si="5"/>
        <v>937</v>
      </c>
      <c r="L8" s="10">
        <f t="shared" si="1"/>
        <v>780</v>
      </c>
      <c r="M8" s="10">
        <f t="shared" si="6"/>
        <v>732</v>
      </c>
      <c r="N8" s="14">
        <f t="shared" si="2"/>
        <v>80</v>
      </c>
      <c r="O8" s="48">
        <f t="shared" si="7"/>
        <v>205</v>
      </c>
    </row>
    <row r="9" spans="1:15" ht="19.5" customHeight="1" x14ac:dyDescent="0.3">
      <c r="A9" s="8">
        <v>2019</v>
      </c>
      <c r="B9" s="10">
        <v>123</v>
      </c>
      <c r="C9" s="10">
        <v>147</v>
      </c>
      <c r="D9" s="10">
        <v>691</v>
      </c>
      <c r="E9" s="10">
        <v>926</v>
      </c>
      <c r="F9" s="21">
        <f t="shared" si="3"/>
        <v>814</v>
      </c>
      <c r="G9" s="48">
        <f t="shared" si="4"/>
        <v>1073</v>
      </c>
      <c r="H9" s="2"/>
      <c r="I9" s="8">
        <v>2019</v>
      </c>
      <c r="J9" s="21">
        <f t="shared" si="0"/>
        <v>814</v>
      </c>
      <c r="K9" s="21">
        <f t="shared" si="5"/>
        <v>1073</v>
      </c>
      <c r="L9" s="10">
        <f t="shared" si="1"/>
        <v>732</v>
      </c>
      <c r="M9" s="10">
        <f t="shared" si="6"/>
        <v>729</v>
      </c>
      <c r="N9" s="14">
        <f t="shared" si="2"/>
        <v>82</v>
      </c>
      <c r="O9" s="48">
        <f t="shared" si="7"/>
        <v>344</v>
      </c>
    </row>
    <row r="10" spans="1:15" ht="19.5" customHeight="1" x14ac:dyDescent="0.3">
      <c r="A10" s="8">
        <v>2018</v>
      </c>
      <c r="B10" s="10">
        <v>113</v>
      </c>
      <c r="C10" s="10">
        <v>122</v>
      </c>
      <c r="D10" s="10">
        <v>562</v>
      </c>
      <c r="E10" s="10">
        <v>1291</v>
      </c>
      <c r="F10" s="21">
        <f t="shared" si="3"/>
        <v>675</v>
      </c>
      <c r="G10" s="48">
        <f t="shared" si="4"/>
        <v>1413</v>
      </c>
      <c r="H10" s="2"/>
      <c r="I10" s="8">
        <v>2018</v>
      </c>
      <c r="J10" s="21">
        <f t="shared" si="0"/>
        <v>675</v>
      </c>
      <c r="K10" s="21">
        <f t="shared" si="5"/>
        <v>1413</v>
      </c>
      <c r="L10" s="10">
        <f t="shared" si="1"/>
        <v>704</v>
      </c>
      <c r="M10" s="10">
        <f t="shared" si="6"/>
        <v>725</v>
      </c>
      <c r="N10" s="14">
        <f t="shared" si="2"/>
        <v>-29</v>
      </c>
      <c r="O10" s="48">
        <f t="shared" si="7"/>
        <v>688</v>
      </c>
    </row>
    <row r="11" spans="1:15" ht="19.5" customHeight="1" x14ac:dyDescent="0.3">
      <c r="A11" s="8">
        <v>2017</v>
      </c>
      <c r="B11" s="10">
        <v>103</v>
      </c>
      <c r="C11" s="10">
        <v>105</v>
      </c>
      <c r="D11" s="10">
        <v>493</v>
      </c>
      <c r="E11" s="10">
        <v>886</v>
      </c>
      <c r="F11" s="21">
        <f t="shared" si="3"/>
        <v>596</v>
      </c>
      <c r="G11" s="48">
        <f t="shared" si="4"/>
        <v>991</v>
      </c>
      <c r="H11" s="2"/>
      <c r="I11" s="8">
        <v>2017</v>
      </c>
      <c r="J11" s="21">
        <f t="shared" si="0"/>
        <v>596</v>
      </c>
      <c r="K11" s="21">
        <f t="shared" si="5"/>
        <v>991</v>
      </c>
      <c r="L11" s="10">
        <f t="shared" si="1"/>
        <v>625</v>
      </c>
      <c r="M11" s="10">
        <f t="shared" si="6"/>
        <v>617</v>
      </c>
      <c r="N11" s="14">
        <f t="shared" si="2"/>
        <v>-29</v>
      </c>
      <c r="O11" s="48">
        <f t="shared" si="7"/>
        <v>374</v>
      </c>
    </row>
    <row r="12" spans="1:15" ht="19.5" customHeight="1" thickBot="1" x14ac:dyDescent="0.35">
      <c r="A12" s="42">
        <v>2016</v>
      </c>
      <c r="B12" s="19">
        <v>93</v>
      </c>
      <c r="C12" s="19">
        <v>97</v>
      </c>
      <c r="D12" s="19">
        <v>510</v>
      </c>
      <c r="E12" s="19">
        <v>716</v>
      </c>
      <c r="F12" s="24">
        <f t="shared" si="3"/>
        <v>603</v>
      </c>
      <c r="G12" s="50">
        <f t="shared" si="4"/>
        <v>813</v>
      </c>
      <c r="H12" s="2"/>
      <c r="I12" s="72">
        <v>2016</v>
      </c>
      <c r="J12" s="24">
        <f t="shared" si="0"/>
        <v>603</v>
      </c>
      <c r="K12" s="24">
        <f t="shared" si="5"/>
        <v>813</v>
      </c>
      <c r="L12" s="19">
        <f t="shared" si="1"/>
        <v>574</v>
      </c>
      <c r="M12" s="19">
        <f t="shared" si="6"/>
        <v>593</v>
      </c>
      <c r="N12" s="25">
        <f>J12-L12</f>
        <v>29</v>
      </c>
      <c r="O12" s="50">
        <f t="shared" si="7"/>
        <v>220</v>
      </c>
    </row>
    <row r="13" spans="1:15" ht="10.8" customHeight="1" thickBot="1" x14ac:dyDescent="0.35"/>
    <row r="14" spans="1:15" ht="29.4" customHeight="1" thickBot="1" x14ac:dyDescent="0.35">
      <c r="A14" s="110" t="s">
        <v>8</v>
      </c>
      <c r="B14" s="107"/>
      <c r="C14" s="107"/>
      <c r="D14" s="107"/>
      <c r="E14" s="107"/>
      <c r="F14" s="107"/>
      <c r="G14" s="107"/>
      <c r="H14" s="107"/>
      <c r="I14" s="109"/>
    </row>
    <row r="15" spans="1:15" ht="19.5" customHeight="1" x14ac:dyDescent="0.3">
      <c r="A15" s="117" t="s">
        <v>0</v>
      </c>
      <c r="B15" s="78" t="s">
        <v>15</v>
      </c>
      <c r="C15" s="119"/>
      <c r="D15" s="78" t="s">
        <v>16</v>
      </c>
      <c r="E15" s="119"/>
      <c r="F15" s="78" t="s">
        <v>17</v>
      </c>
      <c r="G15" s="119"/>
      <c r="H15" s="78" t="s">
        <v>7</v>
      </c>
      <c r="I15" s="116"/>
    </row>
    <row r="16" spans="1:15" ht="17.399999999999999" customHeight="1" x14ac:dyDescent="0.3">
      <c r="A16" s="118"/>
      <c r="B16" s="4" t="s">
        <v>10</v>
      </c>
      <c r="C16" s="4" t="s">
        <v>9</v>
      </c>
      <c r="D16" s="4" t="s">
        <v>10</v>
      </c>
      <c r="E16" s="4" t="s">
        <v>9</v>
      </c>
      <c r="F16" s="4" t="s">
        <v>10</v>
      </c>
      <c r="G16" s="4" t="s">
        <v>9</v>
      </c>
      <c r="H16" s="4" t="s">
        <v>10</v>
      </c>
      <c r="I16" s="3" t="s">
        <v>9</v>
      </c>
    </row>
    <row r="17" spans="1:9" ht="19.2" customHeight="1" x14ac:dyDescent="0.3">
      <c r="A17" s="8">
        <v>2023</v>
      </c>
      <c r="B17" s="12">
        <v>715</v>
      </c>
      <c r="C17" s="16"/>
      <c r="D17" s="12">
        <v>413</v>
      </c>
      <c r="E17" s="16"/>
      <c r="F17" s="12">
        <v>16</v>
      </c>
      <c r="G17" s="16"/>
      <c r="H17" s="46">
        <f t="shared" ref="H17:H24" si="8">B17+D17+F17</f>
        <v>1144</v>
      </c>
      <c r="I17" s="47"/>
    </row>
    <row r="18" spans="1:9" ht="19.2" customHeight="1" x14ac:dyDescent="0.3">
      <c r="A18" s="8">
        <v>2022</v>
      </c>
      <c r="B18" s="10">
        <v>675</v>
      </c>
      <c r="C18" s="10">
        <v>735</v>
      </c>
      <c r="D18" s="10">
        <v>356</v>
      </c>
      <c r="E18" s="10">
        <v>380</v>
      </c>
      <c r="F18" s="10">
        <v>14</v>
      </c>
      <c r="G18" s="10">
        <v>13</v>
      </c>
      <c r="H18" s="46">
        <f t="shared" si="8"/>
        <v>1045</v>
      </c>
      <c r="I18" s="48">
        <f t="shared" ref="I18:I24" si="9">C18+E18+G18</f>
        <v>1128</v>
      </c>
    </row>
    <row r="19" spans="1:9" ht="19.2" customHeight="1" x14ac:dyDescent="0.3">
      <c r="A19" s="8">
        <v>2021</v>
      </c>
      <c r="B19" s="10">
        <v>774</v>
      </c>
      <c r="C19" s="10">
        <v>742</v>
      </c>
      <c r="D19" s="10">
        <v>343</v>
      </c>
      <c r="E19" s="10">
        <v>282</v>
      </c>
      <c r="F19" s="10">
        <v>13</v>
      </c>
      <c r="G19" s="10">
        <v>11</v>
      </c>
      <c r="H19" s="46">
        <f t="shared" si="8"/>
        <v>1130</v>
      </c>
      <c r="I19" s="48">
        <f t="shared" si="9"/>
        <v>1035</v>
      </c>
    </row>
    <row r="20" spans="1:9" ht="19.2" customHeight="1" x14ac:dyDescent="0.3">
      <c r="A20" s="8">
        <v>2020</v>
      </c>
      <c r="B20" s="10">
        <v>780</v>
      </c>
      <c r="C20" s="10">
        <v>732</v>
      </c>
      <c r="D20" s="10">
        <v>449</v>
      </c>
      <c r="E20" s="10">
        <v>256</v>
      </c>
      <c r="F20" s="10">
        <v>14</v>
      </c>
      <c r="G20" s="10">
        <v>12</v>
      </c>
      <c r="H20" s="46">
        <f t="shared" si="8"/>
        <v>1243</v>
      </c>
      <c r="I20" s="48">
        <f t="shared" si="9"/>
        <v>1000</v>
      </c>
    </row>
    <row r="21" spans="1:9" ht="19.2" customHeight="1" x14ac:dyDescent="0.3">
      <c r="A21" s="8">
        <v>2019</v>
      </c>
      <c r="B21" s="10">
        <v>732</v>
      </c>
      <c r="C21" s="10">
        <v>729</v>
      </c>
      <c r="D21" s="10">
        <v>428</v>
      </c>
      <c r="E21" s="10">
        <v>195</v>
      </c>
      <c r="F21" s="10">
        <v>15</v>
      </c>
      <c r="G21" s="10">
        <v>9</v>
      </c>
      <c r="H21" s="46">
        <f t="shared" si="8"/>
        <v>1175</v>
      </c>
      <c r="I21" s="48">
        <f t="shared" si="9"/>
        <v>933</v>
      </c>
    </row>
    <row r="22" spans="1:9" ht="19.2" customHeight="1" x14ac:dyDescent="0.3">
      <c r="A22" s="8">
        <v>2018</v>
      </c>
      <c r="B22" s="10">
        <v>704</v>
      </c>
      <c r="C22" s="10">
        <v>725</v>
      </c>
      <c r="D22" s="10">
        <v>453</v>
      </c>
      <c r="E22" s="10">
        <v>335</v>
      </c>
      <c r="F22" s="10">
        <v>10</v>
      </c>
      <c r="G22" s="10">
        <v>10</v>
      </c>
      <c r="H22" s="46">
        <f t="shared" si="8"/>
        <v>1167</v>
      </c>
      <c r="I22" s="48">
        <f t="shared" si="9"/>
        <v>1070</v>
      </c>
    </row>
    <row r="23" spans="1:9" ht="19.2" customHeight="1" x14ac:dyDescent="0.3">
      <c r="A23" s="8">
        <v>2017</v>
      </c>
      <c r="B23" s="10">
        <v>625</v>
      </c>
      <c r="C23" s="10">
        <v>617</v>
      </c>
      <c r="D23" s="10">
        <v>207</v>
      </c>
      <c r="E23" s="10">
        <v>195</v>
      </c>
      <c r="F23" s="10">
        <v>9</v>
      </c>
      <c r="G23" s="10">
        <v>8</v>
      </c>
      <c r="H23" s="46">
        <f t="shared" si="8"/>
        <v>841</v>
      </c>
      <c r="I23" s="48">
        <f t="shared" si="9"/>
        <v>820</v>
      </c>
    </row>
    <row r="24" spans="1:9" ht="19.2" customHeight="1" thickBot="1" x14ac:dyDescent="0.35">
      <c r="A24" s="18">
        <v>2016</v>
      </c>
      <c r="B24" s="19">
        <v>574</v>
      </c>
      <c r="C24" s="19">
        <v>593</v>
      </c>
      <c r="D24" s="19">
        <v>228</v>
      </c>
      <c r="E24" s="19">
        <v>125</v>
      </c>
      <c r="F24" s="19">
        <v>9</v>
      </c>
      <c r="G24" s="19">
        <v>7</v>
      </c>
      <c r="H24" s="49">
        <f t="shared" si="8"/>
        <v>811</v>
      </c>
      <c r="I24" s="50">
        <f t="shared" si="9"/>
        <v>725</v>
      </c>
    </row>
  </sheetData>
  <mergeCells count="17">
    <mergeCell ref="J3:K3"/>
    <mergeCell ref="L3:M3"/>
    <mergeCell ref="N3:O3"/>
    <mergeCell ref="I2:O2"/>
    <mergeCell ref="A1:N1"/>
    <mergeCell ref="H15:I15"/>
    <mergeCell ref="A14:I14"/>
    <mergeCell ref="A15:A16"/>
    <mergeCell ref="B15:C15"/>
    <mergeCell ref="D15:E15"/>
    <mergeCell ref="F15:G15"/>
    <mergeCell ref="I3:I4"/>
    <mergeCell ref="A3:A4"/>
    <mergeCell ref="F3:G3"/>
    <mergeCell ref="D3:E3"/>
    <mergeCell ref="B3:C3"/>
    <mergeCell ref="A2:G2"/>
  </mergeCells>
  <printOptions horizontalCentered="1"/>
  <pageMargins left="0.51181102362204722" right="0.51181102362204722" top="0.59055118110236227" bottom="0.39370078740157483" header="0.11811023622047245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banka a VH</vt:lpstr>
      <vt:lpstr>příjmy a výdaje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</cp:lastModifiedBy>
  <cp:lastPrinted>2023-01-26T11:57:45Z</cp:lastPrinted>
  <dcterms:created xsi:type="dcterms:W3CDTF">2023-01-01T16:07:37Z</dcterms:created>
  <dcterms:modified xsi:type="dcterms:W3CDTF">2023-01-26T12:27:13Z</dcterms:modified>
</cp:coreProperties>
</file>