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600" windowHeight="9045" tabRatio="848"/>
  </bookViews>
  <sheets>
    <sheet name="příjmy" sheetId="1" r:id="rId1"/>
    <sheet name="výdaje " sheetId="3" r:id="rId2"/>
    <sheet name="hospodářská činnost 2002-10" sheetId="6" r:id="rId3"/>
  </sheets>
  <definedNames>
    <definedName name="_xlnm.Print_Area" localSheetId="1">'výdaje '!$A$1:$L$15</definedName>
    <definedName name="Z_4EAB83CC_C2B4_4A41_A172_A902FECE3465_.wvu.PrintArea" localSheetId="1" hidden="1">'výdaje '!$A$1:$I$15</definedName>
  </definedNames>
  <calcPr calcId="125725"/>
  <customWorkbookViews>
    <customWorkbookView name="  - vlastní zobrazení" guid="{4EAB83CC-C2B4-4A41-A172-A902FECE3465}" mergeInterval="0" personalView="1" maximized="1" windowWidth="1268" windowHeight="714" tabRatio="848" activeSheetId="2"/>
  </customWorkbookViews>
</workbook>
</file>

<file path=xl/calcChain.xml><?xml version="1.0" encoding="utf-8"?>
<calcChain xmlns="http://schemas.openxmlformats.org/spreadsheetml/2006/main">
  <c r="U4" i="6"/>
  <c r="Y6" l="1"/>
  <c r="X5"/>
  <c r="AA5"/>
  <c r="BD28" l="1"/>
  <c r="BD27"/>
  <c r="BD26"/>
  <c r="BD25"/>
  <c r="BD24"/>
  <c r="BD23"/>
  <c r="BD29"/>
  <c r="BD22"/>
  <c r="BC22"/>
  <c r="AU30"/>
  <c r="AK30"/>
  <c r="AC23"/>
  <c r="BM23" s="1"/>
  <c r="AC22"/>
  <c r="Z29"/>
  <c r="Z28"/>
  <c r="Z27"/>
  <c r="Z26"/>
  <c r="Z25"/>
  <c r="Z24"/>
  <c r="Z23"/>
  <c r="Z22"/>
  <c r="T30"/>
  <c r="BC20"/>
  <c r="BC19"/>
  <c r="BC18"/>
  <c r="BC17"/>
  <c r="BC16"/>
  <c r="BC15"/>
  <c r="BC14"/>
  <c r="BC13"/>
  <c r="BC12"/>
  <c r="BC11"/>
  <c r="BC10"/>
  <c r="BC9"/>
  <c r="BC8"/>
  <c r="BC7"/>
  <c r="BC6"/>
  <c r="BC5"/>
  <c r="BC4"/>
  <c r="AC20"/>
  <c r="AC19"/>
  <c r="AC18"/>
  <c r="AC17"/>
  <c r="AC16"/>
  <c r="AC15"/>
  <c r="AC14"/>
  <c r="AC12"/>
  <c r="AC11"/>
  <c r="AC10"/>
  <c r="AC9"/>
  <c r="AC8"/>
  <c r="AC7"/>
  <c r="AC6"/>
  <c r="AC5"/>
  <c r="AC4"/>
  <c r="AC13"/>
  <c r="AC29"/>
  <c r="BM29" s="1"/>
  <c r="AC28"/>
  <c r="BM28" s="1"/>
  <c r="AC27"/>
  <c r="BM27" s="1"/>
  <c r="AC26"/>
  <c r="BM26" s="1"/>
  <c r="AC25"/>
  <c r="AC24"/>
  <c r="BM24" s="1"/>
  <c r="AB22"/>
  <c r="BL22" s="1"/>
  <c r="AB23"/>
  <c r="AB24"/>
  <c r="AB25"/>
  <c r="AB26"/>
  <c r="AB27"/>
  <c r="AB28"/>
  <c r="AB29"/>
  <c r="BD7" l="1"/>
  <c r="BM7" s="1"/>
  <c r="BD4"/>
  <c r="BM4" s="1"/>
  <c r="BD8"/>
  <c r="BM8" s="1"/>
  <c r="BD12"/>
  <c r="BM12" s="1"/>
  <c r="BD17"/>
  <c r="BM17" s="1"/>
  <c r="BD11"/>
  <c r="BM11" s="1"/>
  <c r="BD5"/>
  <c r="BM5" s="1"/>
  <c r="BD9"/>
  <c r="BM9" s="1"/>
  <c r="BD14"/>
  <c r="BM14" s="1"/>
  <c r="BD18"/>
  <c r="BM18" s="1"/>
  <c r="BD13"/>
  <c r="BM13"/>
  <c r="BD16"/>
  <c r="BM16"/>
  <c r="BD20"/>
  <c r="BM20"/>
  <c r="BM25"/>
  <c r="BD6"/>
  <c r="BM6" s="1"/>
  <c r="BD10"/>
  <c r="BM10"/>
  <c r="BD15"/>
  <c r="BM15"/>
  <c r="BD19"/>
  <c r="BM19"/>
  <c r="BM22"/>
  <c r="BD30"/>
  <c r="AC21"/>
  <c r="AC30"/>
  <c r="AB19"/>
  <c r="BL19" s="1"/>
  <c r="AB18"/>
  <c r="BL18" s="1"/>
  <c r="AB17"/>
  <c r="BL17" s="1"/>
  <c r="AB16"/>
  <c r="BL16" s="1"/>
  <c r="AB15"/>
  <c r="BL15" s="1"/>
  <c r="AB14"/>
  <c r="BL14" s="1"/>
  <c r="AB13"/>
  <c r="BL13" s="1"/>
  <c r="AB12"/>
  <c r="BL12" s="1"/>
  <c r="AB11"/>
  <c r="BL11" s="1"/>
  <c r="AB10"/>
  <c r="BL10" s="1"/>
  <c r="AB9"/>
  <c r="BL9" s="1"/>
  <c r="AB8"/>
  <c r="BL8" s="1"/>
  <c r="AB7"/>
  <c r="BL7" s="1"/>
  <c r="AB6"/>
  <c r="BL6" s="1"/>
  <c r="AB5"/>
  <c r="BL5" s="1"/>
  <c r="AB4"/>
  <c r="BL4" s="1"/>
  <c r="S30"/>
  <c r="S21"/>
  <c r="J30"/>
  <c r="J21"/>
  <c r="BC29"/>
  <c r="BL29" s="1"/>
  <c r="BC28"/>
  <c r="BL28" s="1"/>
  <c r="BC27"/>
  <c r="BL27" s="1"/>
  <c r="BC26"/>
  <c r="BL26" s="1"/>
  <c r="BC25"/>
  <c r="BL25" s="1"/>
  <c r="BC24"/>
  <c r="BL24" s="1"/>
  <c r="BC23"/>
  <c r="BL23" s="1"/>
  <c r="AT30"/>
  <c r="AU21"/>
  <c r="AU31" s="1"/>
  <c r="AT21"/>
  <c r="AS21"/>
  <c r="AR21"/>
  <c r="AK21"/>
  <c r="AK31" s="1"/>
  <c r="AC31" l="1"/>
  <c r="BM30"/>
  <c r="BD21"/>
  <c r="BM21" s="1"/>
  <c r="S31"/>
  <c r="J31"/>
  <c r="AT31"/>
  <c r="K15" i="3"/>
  <c r="K13" i="1"/>
  <c r="K7"/>
  <c r="AB20" i="6"/>
  <c r="BL20" s="1"/>
  <c r="T21"/>
  <c r="T31" s="1"/>
  <c r="K30"/>
  <c r="K21"/>
  <c r="AL30"/>
  <c r="AL21"/>
  <c r="U23"/>
  <c r="V23"/>
  <c r="U24"/>
  <c r="V24"/>
  <c r="U25"/>
  <c r="V25"/>
  <c r="U26"/>
  <c r="V26"/>
  <c r="U27"/>
  <c r="V27"/>
  <c r="U28"/>
  <c r="V28"/>
  <c r="U29"/>
  <c r="V29"/>
  <c r="V22"/>
  <c r="U22"/>
  <c r="U5"/>
  <c r="V5"/>
  <c r="U6"/>
  <c r="V6"/>
  <c r="U7"/>
  <c r="V7"/>
  <c r="U8"/>
  <c r="V8"/>
  <c r="U9"/>
  <c r="V9"/>
  <c r="U10"/>
  <c r="V10"/>
  <c r="U11"/>
  <c r="V11"/>
  <c r="U12"/>
  <c r="V12"/>
  <c r="U13"/>
  <c r="V13"/>
  <c r="U14"/>
  <c r="V14"/>
  <c r="U15"/>
  <c r="V15"/>
  <c r="U16"/>
  <c r="V16"/>
  <c r="U17"/>
  <c r="V17"/>
  <c r="U18"/>
  <c r="V18"/>
  <c r="U19"/>
  <c r="V19"/>
  <c r="U20"/>
  <c r="V20"/>
  <c r="V4"/>
  <c r="D30"/>
  <c r="C30"/>
  <c r="L30"/>
  <c r="M30"/>
  <c r="L21"/>
  <c r="M21"/>
  <c r="D21"/>
  <c r="C21"/>
  <c r="AV23"/>
  <c r="AW23"/>
  <c r="AV24"/>
  <c r="AW24"/>
  <c r="AV25"/>
  <c r="AW25"/>
  <c r="AV26"/>
  <c r="AW26"/>
  <c r="AV27"/>
  <c r="AW27"/>
  <c r="AV28"/>
  <c r="AW28"/>
  <c r="AV29"/>
  <c r="AW29"/>
  <c r="AW22"/>
  <c r="AV22"/>
  <c r="AV5"/>
  <c r="AW5"/>
  <c r="AV6"/>
  <c r="AW6"/>
  <c r="AV7"/>
  <c r="AW7"/>
  <c r="AV8"/>
  <c r="AW8"/>
  <c r="AV9"/>
  <c r="AW9"/>
  <c r="AV10"/>
  <c r="AW10"/>
  <c r="AV11"/>
  <c r="AW11"/>
  <c r="AV12"/>
  <c r="AW12"/>
  <c r="AV13"/>
  <c r="AW13"/>
  <c r="AV14"/>
  <c r="AW14"/>
  <c r="AV15"/>
  <c r="AW15"/>
  <c r="AV16"/>
  <c r="AW16"/>
  <c r="AV17"/>
  <c r="AW17"/>
  <c r="AV18"/>
  <c r="AW18"/>
  <c r="AV19"/>
  <c r="AW19"/>
  <c r="AV20"/>
  <c r="AW20"/>
  <c r="AW4"/>
  <c r="AV4"/>
  <c r="BE4" s="1"/>
  <c r="AM30"/>
  <c r="AM21"/>
  <c r="AN30"/>
  <c r="AE30"/>
  <c r="AF30"/>
  <c r="AG30"/>
  <c r="AH30"/>
  <c r="AI30"/>
  <c r="AJ30"/>
  <c r="AO30"/>
  <c r="AO21"/>
  <c r="AP30"/>
  <c r="AP21"/>
  <c r="AQ30"/>
  <c r="AQ21"/>
  <c r="AR30"/>
  <c r="AR31" s="1"/>
  <c r="AS30"/>
  <c r="AS31" s="1"/>
  <c r="AD30"/>
  <c r="AN21"/>
  <c r="AN31" s="1"/>
  <c r="AE21"/>
  <c r="AF21"/>
  <c r="AG21"/>
  <c r="AH21"/>
  <c r="AH31" s="1"/>
  <c r="AI21"/>
  <c r="AJ21"/>
  <c r="AD21"/>
  <c r="I30"/>
  <c r="R30"/>
  <c r="BB4"/>
  <c r="BB5"/>
  <c r="BK5" s="1"/>
  <c r="BB6"/>
  <c r="BB7"/>
  <c r="BB8"/>
  <c r="BB9"/>
  <c r="BB10"/>
  <c r="BB11"/>
  <c r="BB12"/>
  <c r="BB13"/>
  <c r="BB14"/>
  <c r="BB15"/>
  <c r="BB16"/>
  <c r="BB17"/>
  <c r="BB18"/>
  <c r="BB19"/>
  <c r="BB20"/>
  <c r="H30"/>
  <c r="Q30"/>
  <c r="BA4"/>
  <c r="BA5"/>
  <c r="BA6"/>
  <c r="BA7"/>
  <c r="BA8"/>
  <c r="BA9"/>
  <c r="BA10"/>
  <c r="BA11"/>
  <c r="BA12"/>
  <c r="BA13"/>
  <c r="BA14"/>
  <c r="BA15"/>
  <c r="BA16"/>
  <c r="BA17"/>
  <c r="BA18"/>
  <c r="BA19"/>
  <c r="BA20"/>
  <c r="G30"/>
  <c r="P30"/>
  <c r="AZ4"/>
  <c r="AZ5"/>
  <c r="AZ6"/>
  <c r="BI6" s="1"/>
  <c r="AZ7"/>
  <c r="AZ8"/>
  <c r="AZ9"/>
  <c r="AZ10"/>
  <c r="AZ11"/>
  <c r="AZ12"/>
  <c r="AZ13"/>
  <c r="AZ14"/>
  <c r="AZ15"/>
  <c r="AZ16"/>
  <c r="AZ17"/>
  <c r="AZ18"/>
  <c r="AZ19"/>
  <c r="AZ20"/>
  <c r="F30"/>
  <c r="O30"/>
  <c r="AY4"/>
  <c r="AY5"/>
  <c r="BH5" s="1"/>
  <c r="AY6"/>
  <c r="AY7"/>
  <c r="AY8"/>
  <c r="AY9"/>
  <c r="AY10"/>
  <c r="AY11"/>
  <c r="AY12"/>
  <c r="AY13"/>
  <c r="AY14"/>
  <c r="AY15"/>
  <c r="AY16"/>
  <c r="AY17"/>
  <c r="AY18"/>
  <c r="AY19"/>
  <c r="AY20"/>
  <c r="E30"/>
  <c r="N30"/>
  <c r="AX4"/>
  <c r="AX5"/>
  <c r="AX7"/>
  <c r="AX8"/>
  <c r="AX9"/>
  <c r="AX10"/>
  <c r="AX11"/>
  <c r="AX12"/>
  <c r="AX13"/>
  <c r="AX14"/>
  <c r="AX15"/>
  <c r="AX16"/>
  <c r="AX17"/>
  <c r="AX18"/>
  <c r="AX19"/>
  <c r="AX20"/>
  <c r="AA22"/>
  <c r="AA23"/>
  <c r="BK23" s="1"/>
  <c r="AA24"/>
  <c r="AA25"/>
  <c r="AA4"/>
  <c r="BK4" s="1"/>
  <c r="AA6"/>
  <c r="BK6" s="1"/>
  <c r="AA7"/>
  <c r="BK7" s="1"/>
  <c r="AA8"/>
  <c r="AA9"/>
  <c r="BK9" s="1"/>
  <c r="AA10"/>
  <c r="BK10" s="1"/>
  <c r="AA11"/>
  <c r="BK11" s="1"/>
  <c r="AA12"/>
  <c r="AA13"/>
  <c r="BK13" s="1"/>
  <c r="AA14"/>
  <c r="BK14" s="1"/>
  <c r="AA15"/>
  <c r="BK15" s="1"/>
  <c r="AA16"/>
  <c r="AA17"/>
  <c r="BK17" s="1"/>
  <c r="AA18"/>
  <c r="BK18" s="1"/>
  <c r="AA19"/>
  <c r="BK19" s="1"/>
  <c r="AA20"/>
  <c r="AA26"/>
  <c r="AA27"/>
  <c r="AA28"/>
  <c r="AA29"/>
  <c r="Z4"/>
  <c r="BJ4" s="1"/>
  <c r="Z5"/>
  <c r="Z6"/>
  <c r="BJ6" s="1"/>
  <c r="Z7"/>
  <c r="BJ7" s="1"/>
  <c r="Z8"/>
  <c r="BJ8" s="1"/>
  <c r="Z9"/>
  <c r="Z10"/>
  <c r="BJ10" s="1"/>
  <c r="Z11"/>
  <c r="BJ11" s="1"/>
  <c r="Z12"/>
  <c r="BJ12" s="1"/>
  <c r="Z13"/>
  <c r="Z14"/>
  <c r="BJ14" s="1"/>
  <c r="Z15"/>
  <c r="BJ15" s="1"/>
  <c r="Z16"/>
  <c r="BJ16" s="1"/>
  <c r="Z17"/>
  <c r="Z18"/>
  <c r="BJ18" s="1"/>
  <c r="Z19"/>
  <c r="BJ19" s="1"/>
  <c r="Z20"/>
  <c r="BJ20" s="1"/>
  <c r="Y22"/>
  <c r="Y23"/>
  <c r="Y24"/>
  <c r="Y25"/>
  <c r="Y26"/>
  <c r="Y27"/>
  <c r="Y28"/>
  <c r="Y29"/>
  <c r="Y4"/>
  <c r="BI4" s="1"/>
  <c r="Y5"/>
  <c r="BI5" s="1"/>
  <c r="Y7"/>
  <c r="BI7" s="1"/>
  <c r="Y8"/>
  <c r="BI8" s="1"/>
  <c r="Y9"/>
  <c r="BI9" s="1"/>
  <c r="Y10"/>
  <c r="Y11"/>
  <c r="BI11" s="1"/>
  <c r="Y12"/>
  <c r="BI12" s="1"/>
  <c r="Y13"/>
  <c r="BI13" s="1"/>
  <c r="Y14"/>
  <c r="Y15"/>
  <c r="BI15" s="1"/>
  <c r="Y16"/>
  <c r="BI16" s="1"/>
  <c r="Y17"/>
  <c r="BI17" s="1"/>
  <c r="Y18"/>
  <c r="Y19"/>
  <c r="BI19" s="1"/>
  <c r="Y20"/>
  <c r="BI20" s="1"/>
  <c r="X22"/>
  <c r="X23"/>
  <c r="X24"/>
  <c r="X25"/>
  <c r="X26"/>
  <c r="X27"/>
  <c r="X28"/>
  <c r="X29"/>
  <c r="X4"/>
  <c r="BH4" s="1"/>
  <c r="X6"/>
  <c r="BH6" s="1"/>
  <c r="X7"/>
  <c r="X8"/>
  <c r="BH8" s="1"/>
  <c r="X9"/>
  <c r="BH9" s="1"/>
  <c r="X10"/>
  <c r="BH10" s="1"/>
  <c r="X11"/>
  <c r="X12"/>
  <c r="BH12" s="1"/>
  <c r="X13"/>
  <c r="BH13" s="1"/>
  <c r="X14"/>
  <c r="BH14" s="1"/>
  <c r="X15"/>
  <c r="X16"/>
  <c r="BH16" s="1"/>
  <c r="X17"/>
  <c r="BH17" s="1"/>
  <c r="X18"/>
  <c r="BH18" s="1"/>
  <c r="X19"/>
  <c r="X20"/>
  <c r="BH20" s="1"/>
  <c r="W22"/>
  <c r="W23"/>
  <c r="W24"/>
  <c r="W25"/>
  <c r="W26"/>
  <c r="W27"/>
  <c r="W28"/>
  <c r="W29"/>
  <c r="W4"/>
  <c r="W5"/>
  <c r="BG5" s="1"/>
  <c r="W6"/>
  <c r="BG6" s="1"/>
  <c r="W7"/>
  <c r="BG7" s="1"/>
  <c r="W8"/>
  <c r="BG8" s="1"/>
  <c r="W9"/>
  <c r="W10"/>
  <c r="BG10" s="1"/>
  <c r="W11"/>
  <c r="BG11" s="1"/>
  <c r="W12"/>
  <c r="BG12" s="1"/>
  <c r="W13"/>
  <c r="W14"/>
  <c r="BG14" s="1"/>
  <c r="W15"/>
  <c r="BG15" s="1"/>
  <c r="W16"/>
  <c r="BG16" s="1"/>
  <c r="W17"/>
  <c r="W18"/>
  <c r="BG18" s="1"/>
  <c r="W19"/>
  <c r="BG19" s="1"/>
  <c r="W20"/>
  <c r="BG20" s="1"/>
  <c r="R21"/>
  <c r="Q21"/>
  <c r="P21"/>
  <c r="P31" s="1"/>
  <c r="O21"/>
  <c r="N21"/>
  <c r="I21"/>
  <c r="H21"/>
  <c r="H31" s="1"/>
  <c r="G21"/>
  <c r="F21"/>
  <c r="E21"/>
  <c r="BB29"/>
  <c r="BA29"/>
  <c r="BJ29" s="1"/>
  <c r="AZ29"/>
  <c r="AY29"/>
  <c r="AX29"/>
  <c r="BB28"/>
  <c r="BA28"/>
  <c r="BJ28" s="1"/>
  <c r="AZ28"/>
  <c r="AY28"/>
  <c r="AX28"/>
  <c r="BB27"/>
  <c r="BA27"/>
  <c r="BJ27" s="1"/>
  <c r="AZ27"/>
  <c r="AY27"/>
  <c r="AX27"/>
  <c r="BB26"/>
  <c r="BA26"/>
  <c r="BJ26" s="1"/>
  <c r="AZ26"/>
  <c r="AY26"/>
  <c r="AX26"/>
  <c r="BB25"/>
  <c r="BA25"/>
  <c r="BJ25" s="1"/>
  <c r="AZ25"/>
  <c r="AY25"/>
  <c r="AX25"/>
  <c r="BB24"/>
  <c r="BA24"/>
  <c r="BJ24" s="1"/>
  <c r="AZ24"/>
  <c r="AY24"/>
  <c r="AX24"/>
  <c r="BA23"/>
  <c r="BJ23" s="1"/>
  <c r="AZ23"/>
  <c r="AY23"/>
  <c r="AX23"/>
  <c r="BB22"/>
  <c r="BA22"/>
  <c r="BJ22" s="1"/>
  <c r="AZ22"/>
  <c r="AY22"/>
  <c r="AX22"/>
  <c r="J15" i="3"/>
  <c r="J13" i="1"/>
  <c r="I13"/>
  <c r="J7"/>
  <c r="J14" s="1"/>
  <c r="J16" s="1"/>
  <c r="C13"/>
  <c r="D13"/>
  <c r="E13"/>
  <c r="E14"/>
  <c r="E16" s="1"/>
  <c r="F13"/>
  <c r="G13"/>
  <c r="C7"/>
  <c r="C14" s="1"/>
  <c r="C16" s="1"/>
  <c r="D7"/>
  <c r="D14"/>
  <c r="D16" s="1"/>
  <c r="E7"/>
  <c r="F7"/>
  <c r="F14" s="1"/>
  <c r="F16" s="1"/>
  <c r="G7"/>
  <c r="G14" s="1"/>
  <c r="G16" s="1"/>
  <c r="H13"/>
  <c r="H14"/>
  <c r="H16" s="1"/>
  <c r="H7"/>
  <c r="I7"/>
  <c r="I14" s="1"/>
  <c r="I16" s="1"/>
  <c r="C15" i="3"/>
  <c r="D15"/>
  <c r="E15"/>
  <c r="F15"/>
  <c r="G15"/>
  <c r="H15"/>
  <c r="I15"/>
  <c r="BC30" i="6"/>
  <c r="BC21"/>
  <c r="BG23" l="1"/>
  <c r="BH29"/>
  <c r="BH27"/>
  <c r="BH25"/>
  <c r="BI29"/>
  <c r="BI25"/>
  <c r="BK26"/>
  <c r="BK22"/>
  <c r="BF20"/>
  <c r="BF18"/>
  <c r="BF16"/>
  <c r="BF14"/>
  <c r="BF12"/>
  <c r="BF10"/>
  <c r="BF8"/>
  <c r="BF6"/>
  <c r="BE22"/>
  <c r="BF28"/>
  <c r="BF26"/>
  <c r="BF24"/>
  <c r="BG25"/>
  <c r="BG28"/>
  <c r="BG24"/>
  <c r="BH19"/>
  <c r="BH15"/>
  <c r="BH11"/>
  <c r="BH7"/>
  <c r="BH28"/>
  <c r="BH24"/>
  <c r="BI28"/>
  <c r="BI24"/>
  <c r="BK29"/>
  <c r="BK20"/>
  <c r="BK16"/>
  <c r="BK12"/>
  <c r="BK8"/>
  <c r="BK25"/>
  <c r="BE20"/>
  <c r="BE18"/>
  <c r="BE16"/>
  <c r="BE14"/>
  <c r="BE12"/>
  <c r="BE10"/>
  <c r="BE8"/>
  <c r="BE6"/>
  <c r="BF22"/>
  <c r="BE28"/>
  <c r="BE26"/>
  <c r="BE24"/>
  <c r="BG17"/>
  <c r="BG13"/>
  <c r="BG27"/>
  <c r="BH23"/>
  <c r="BI18"/>
  <c r="BI14"/>
  <c r="BI10"/>
  <c r="BI27"/>
  <c r="BI23"/>
  <c r="BK28"/>
  <c r="BK24"/>
  <c r="BF19"/>
  <c r="BF17"/>
  <c r="BF15"/>
  <c r="BF13"/>
  <c r="BF11"/>
  <c r="BF9"/>
  <c r="BF7"/>
  <c r="BF5"/>
  <c r="BF29"/>
  <c r="BF27"/>
  <c r="BF25"/>
  <c r="BF23"/>
  <c r="BG29"/>
  <c r="BG9"/>
  <c r="BG4"/>
  <c r="BG26"/>
  <c r="BG22"/>
  <c r="BH26"/>
  <c r="BH22"/>
  <c r="BI26"/>
  <c r="BI22"/>
  <c r="BJ17"/>
  <c r="BJ13"/>
  <c r="BJ9"/>
  <c r="BJ5"/>
  <c r="BK27"/>
  <c r="BF4"/>
  <c r="BE19"/>
  <c r="BE17"/>
  <c r="BE15"/>
  <c r="BE13"/>
  <c r="BE11"/>
  <c r="BE9"/>
  <c r="BE7"/>
  <c r="BE5"/>
  <c r="BE29"/>
  <c r="BE27"/>
  <c r="BE25"/>
  <c r="BE23"/>
  <c r="BM31"/>
  <c r="K31"/>
  <c r="BD31" s="1"/>
  <c r="F31"/>
  <c r="N31"/>
  <c r="R31"/>
  <c r="AJ31"/>
  <c r="AF31"/>
  <c r="G31"/>
  <c r="O31"/>
  <c r="AV30"/>
  <c r="U21"/>
  <c r="E31"/>
  <c r="I31"/>
  <c r="Q31"/>
  <c r="AV21"/>
  <c r="U30"/>
  <c r="AZ30"/>
  <c r="BB30"/>
  <c r="AP31"/>
  <c r="AO31"/>
  <c r="AG31"/>
  <c r="AY30"/>
  <c r="AI31"/>
  <c r="AW21"/>
  <c r="BA30"/>
  <c r="W30"/>
  <c r="X21"/>
  <c r="BH21" s="1"/>
  <c r="X30"/>
  <c r="BH30" s="1"/>
  <c r="Y30"/>
  <c r="BI30" s="1"/>
  <c r="Z21"/>
  <c r="AA30"/>
  <c r="BK30" s="1"/>
  <c r="AY21"/>
  <c r="BA21"/>
  <c r="AD31"/>
  <c r="AE31"/>
  <c r="AW30"/>
  <c r="L31"/>
  <c r="D31"/>
  <c r="AB21"/>
  <c r="BL21" s="1"/>
  <c r="W21"/>
  <c r="Y21"/>
  <c r="Z30"/>
  <c r="AA21"/>
  <c r="BK21" s="1"/>
  <c r="AX21"/>
  <c r="AZ21"/>
  <c r="M31"/>
  <c r="C31"/>
  <c r="V21"/>
  <c r="BF21" s="1"/>
  <c r="V30"/>
  <c r="BF30" s="1"/>
  <c r="AB30"/>
  <c r="BL30" s="1"/>
  <c r="AX30"/>
  <c r="AQ31"/>
  <c r="AM31"/>
  <c r="BB21"/>
  <c r="BC31"/>
  <c r="K14" i="1"/>
  <c r="K16" s="1"/>
  <c r="BI21" i="6" l="1"/>
  <c r="BG21"/>
  <c r="BE30"/>
  <c r="U31"/>
  <c r="BE31" s="1"/>
  <c r="BE21"/>
  <c r="Z31"/>
  <c r="BJ30"/>
  <c r="BJ21"/>
  <c r="BG30"/>
  <c r="AV31"/>
  <c r="BB31"/>
  <c r="AW31"/>
  <c r="AZ31"/>
  <c r="AY31"/>
  <c r="AB31"/>
  <c r="BL31" s="1"/>
  <c r="BA31"/>
  <c r="V31"/>
  <c r="X31"/>
  <c r="BH31" s="1"/>
  <c r="AX31"/>
  <c r="AA31"/>
  <c r="BK31" s="1"/>
  <c r="Y31"/>
  <c r="BI31" s="1"/>
  <c r="W31"/>
  <c r="BG31" s="1"/>
  <c r="BJ31" l="1"/>
  <c r="BF31"/>
</calcChain>
</file>

<file path=xl/sharedStrings.xml><?xml version="1.0" encoding="utf-8"?>
<sst xmlns="http://schemas.openxmlformats.org/spreadsheetml/2006/main" count="82" uniqueCount="74">
  <si>
    <t>celkem</t>
  </si>
  <si>
    <t>ostatní</t>
  </si>
  <si>
    <t>financování</t>
  </si>
  <si>
    <t>tř. 8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</si>
  <si>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</si>
  <si>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</si>
  <si>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</si>
  <si>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</si>
  <si>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</si>
  <si>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</si>
  <si>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</si>
  <si>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</si>
  <si>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</si>
  <si>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</si>
  <si>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školství</t>
  </si>
  <si>
    <t>doprava</t>
  </si>
  <si>
    <t>kultura</t>
  </si>
  <si>
    <t>bezpečnost a veřejný pořádek</t>
  </si>
  <si>
    <t>bytové hospodářství</t>
  </si>
  <si>
    <t>zastupitelstvo a místní správa</t>
  </si>
  <si>
    <t>druh
příjmu</t>
  </si>
  <si>
    <t>název příjmu</t>
  </si>
  <si>
    <t>vlastní
příjmy</t>
  </si>
  <si>
    <t>daňové příjmy</t>
  </si>
  <si>
    <t>nedaňové příjmy</t>
  </si>
  <si>
    <t>ze státního rozpočtu</t>
  </si>
  <si>
    <t>od hlavního města Prahy</t>
  </si>
  <si>
    <t>převody ze zdaňované činnosti</t>
  </si>
  <si>
    <t>od jiných obcí</t>
  </si>
  <si>
    <t>příjmy celkem</t>
  </si>
  <si>
    <t>celkem příjmy</t>
  </si>
  <si>
    <t>opravy a údržba</t>
  </si>
  <si>
    <t>odhady, znalecké posudky</t>
  </si>
  <si>
    <t>odměny za správu</t>
  </si>
  <si>
    <t>odměna za privatizaci</t>
  </si>
  <si>
    <t>materiálové náklady</t>
  </si>
  <si>
    <t>inženýring</t>
  </si>
  <si>
    <t>úklid chodníků</t>
  </si>
  <si>
    <t>odpis nedob. pohledávek</t>
  </si>
  <si>
    <t>náklady z vyúčt.pod.domů</t>
  </si>
  <si>
    <t>odpis zůst.ceny  HIM</t>
  </si>
  <si>
    <t>ostatní služby</t>
  </si>
  <si>
    <t>ostatní náklády</t>
  </si>
  <si>
    <t>manka a škody</t>
  </si>
  <si>
    <t>daň.odpis HIM</t>
  </si>
  <si>
    <t>Daň z převodu nemovitostí</t>
  </si>
  <si>
    <t>nájmy z bytů, nebyt.prostor, 
pozemků</t>
  </si>
  <si>
    <t>tržby z prodeje majetku</t>
  </si>
  <si>
    <t>úroky z účtů</t>
  </si>
  <si>
    <t>odpis pohledávek</t>
  </si>
  <si>
    <t>pokuty,  penále</t>
  </si>
  <si>
    <t>zúčtování podíl.domů</t>
  </si>
  <si>
    <t>ostatní výnosy</t>
  </si>
  <si>
    <t>daň z příjmů práv.osob</t>
  </si>
  <si>
    <t>kapitálové příjmy</t>
  </si>
  <si>
    <t>ostatní příjmy</t>
  </si>
  <si>
    <t>kapitola</t>
  </si>
  <si>
    <t>nákl.uplatněné koef.DPH</t>
  </si>
  <si>
    <t>zůst.cena prod. DHM</t>
  </si>
  <si>
    <t>v tis. Kč</t>
  </si>
  <si>
    <t>výsledky hospodaření</t>
  </si>
  <si>
    <t>správní firmy</t>
  </si>
  <si>
    <t>náklady</t>
  </si>
  <si>
    <t>výnosy</t>
  </si>
  <si>
    <t>druh</t>
  </si>
  <si>
    <t>ostatní hospodářská činnost</t>
  </si>
  <si>
    <t xml:space="preserve">celkem </t>
  </si>
  <si>
    <t>transfery</t>
  </si>
  <si>
    <t>městská zeleň a ochrana životního prostředí</t>
  </si>
  <si>
    <t>sociální věci a zdravotnictví</t>
  </si>
  <si>
    <t>územní rozvoj a rozvoj bydlení</t>
  </si>
  <si>
    <t>Příjmy závěrečných účtů 2002 - 2010</t>
  </si>
  <si>
    <t xml:space="preserve">              Výdaje závěrečných účtů 2002-2010</t>
  </si>
  <si>
    <t xml:space="preserve">                               Hospodářská  činnost 2002 - 2010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</si>
</sst>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0"/>
      <name val="Arial CE"/>
      <charset val="238"/>
    </font>
    <font>
      <sz val="8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sz val="16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 CE"/>
      <charset val="238"/>
    </font>
    <font>
      <b/>
      <sz val="12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66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234">
    <xf numFmtId="0" fontId="0" fillId="0" borderId="0" xfId="0"/>
    <xf numFmtId="0" fontId="0" fillId="0" borderId="0" xfId="0" applyAlignment="1">
      <alignment vertical="center"/>
    </xf>
    <xf numFmtId="0" fontId="6" fillId="0" borderId="7" xfId="0" applyFont="1" applyBorder="1" applyAlignment="1">
      <alignment vertical="center"/>
    </xf>
    <xf numFmtId="164" fontId="6" fillId="0" borderId="7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6" fillId="0" borderId="7" xfId="0" applyNumberFormat="1" applyFont="1" applyBorder="1" applyAlignment="1">
      <alignment vertical="center"/>
    </xf>
    <xf numFmtId="0" fontId="6" fillId="5" borderId="7" xfId="0" applyFont="1" applyFill="1" applyBorder="1" applyAlignment="1">
      <alignment vertical="center"/>
    </xf>
    <xf numFmtId="164" fontId="6" fillId="5" borderId="7" xfId="0" applyNumberFormat="1" applyFont="1" applyFill="1" applyBorder="1" applyAlignment="1">
      <alignment horizontal="right" vertical="center"/>
    </xf>
    <xf numFmtId="164" fontId="6" fillId="5" borderId="15" xfId="0" applyNumberFormat="1" applyFont="1" applyFill="1" applyBorder="1" applyAlignment="1">
      <alignment horizontal="right" vertical="center"/>
    </xf>
    <xf numFmtId="164" fontId="6" fillId="5" borderId="7" xfId="0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horizontal="left" vertical="center"/>
    </xf>
    <xf numFmtId="164" fontId="6" fillId="3" borderId="2" xfId="0" applyNumberFormat="1" applyFont="1" applyFill="1" applyBorder="1" applyAlignment="1">
      <alignment vertical="center"/>
    </xf>
    <xf numFmtId="164" fontId="6" fillId="3" borderId="16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164" fontId="6" fillId="0" borderId="15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164" fontId="6" fillId="3" borderId="8" xfId="0" applyNumberFormat="1" applyFont="1" applyFill="1" applyBorder="1" applyAlignment="1">
      <alignment vertical="center"/>
    </xf>
    <xf numFmtId="164" fontId="6" fillId="6" borderId="2" xfId="0" applyNumberFormat="1" applyFont="1" applyFill="1" applyBorder="1" applyAlignment="1">
      <alignment vertical="center"/>
    </xf>
    <xf numFmtId="164" fontId="6" fillId="6" borderId="16" xfId="0" applyNumberFormat="1" applyFont="1" applyFill="1" applyBorder="1" applyAlignment="1">
      <alignment vertical="center"/>
    </xf>
    <xf numFmtId="164" fontId="6" fillId="6" borderId="17" xfId="0" applyNumberFormat="1" applyFont="1" applyFill="1" applyBorder="1" applyAlignment="1">
      <alignment vertical="center"/>
    </xf>
    <xf numFmtId="164" fontId="6" fillId="0" borderId="18" xfId="0" applyNumberFormat="1" applyFont="1" applyBorder="1" applyAlignment="1">
      <alignment vertical="center"/>
    </xf>
    <xf numFmtId="164" fontId="6" fillId="0" borderId="19" xfId="0" applyNumberFormat="1" applyFont="1" applyBorder="1" applyAlignment="1">
      <alignment vertical="center"/>
    </xf>
    <xf numFmtId="164" fontId="6" fillId="0" borderId="20" xfId="0" applyNumberFormat="1" applyFont="1" applyBorder="1" applyAlignment="1">
      <alignment vertical="center"/>
    </xf>
    <xf numFmtId="164" fontId="5" fillId="4" borderId="5" xfId="0" applyNumberFormat="1" applyFont="1" applyFill="1" applyBorder="1" applyAlignment="1">
      <alignment vertical="center"/>
    </xf>
    <xf numFmtId="164" fontId="5" fillId="4" borderId="21" xfId="0" applyNumberFormat="1" applyFont="1" applyFill="1" applyBorder="1" applyAlignment="1">
      <alignment vertical="center"/>
    </xf>
    <xf numFmtId="164" fontId="5" fillId="4" borderId="22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8" fillId="0" borderId="26" xfId="0" applyFont="1" applyFill="1" applyBorder="1" applyAlignment="1">
      <alignment vertical="center"/>
    </xf>
    <xf numFmtId="0" fontId="6" fillId="5" borderId="8" xfId="0" applyFont="1" applyFill="1" applyBorder="1" applyAlignment="1">
      <alignment vertical="center"/>
    </xf>
    <xf numFmtId="164" fontId="6" fillId="5" borderId="8" xfId="0" applyNumberFormat="1" applyFont="1" applyFill="1" applyBorder="1" applyAlignment="1">
      <alignment horizontal="right" vertical="center"/>
    </xf>
    <xf numFmtId="164" fontId="6" fillId="5" borderId="27" xfId="0" applyNumberFormat="1" applyFont="1" applyFill="1" applyBorder="1" applyAlignment="1">
      <alignment horizontal="right" vertical="center"/>
    </xf>
    <xf numFmtId="164" fontId="6" fillId="5" borderId="8" xfId="0" applyNumberFormat="1" applyFont="1" applyFill="1" applyBorder="1" applyAlignment="1">
      <alignment vertical="center"/>
    </xf>
    <xf numFmtId="164" fontId="6" fillId="5" borderId="27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164" fontId="6" fillId="3" borderId="7" xfId="0" applyNumberFormat="1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6" fillId="0" borderId="8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9" borderId="0" xfId="0" applyFont="1" applyFill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 wrapText="1"/>
    </xf>
    <xf numFmtId="0" fontId="6" fillId="0" borderId="64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7" borderId="1" xfId="1" applyFont="1" applyFill="1" applyBorder="1" applyAlignment="1">
      <alignment horizontal="center" vertical="center" wrapText="1"/>
    </xf>
    <xf numFmtId="0" fontId="5" fillId="7" borderId="2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5" fillId="7" borderId="48" xfId="1" applyFont="1" applyFill="1" applyBorder="1" applyAlignment="1">
      <alignment horizontal="center" vertical="center" wrapText="1"/>
    </xf>
    <xf numFmtId="0" fontId="5" fillId="7" borderId="12" xfId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 vertical="center" wrapText="1"/>
    </xf>
    <xf numFmtId="0" fontId="5" fillId="7" borderId="8" xfId="1" applyFont="1" applyFill="1" applyBorder="1" applyAlignment="1">
      <alignment horizontal="center" vertical="center" wrapText="1"/>
    </xf>
    <xf numFmtId="0" fontId="5" fillId="7" borderId="11" xfId="1" applyFont="1" applyFill="1" applyBorder="1" applyAlignment="1">
      <alignment horizontal="center" vertical="center" wrapText="1"/>
    </xf>
    <xf numFmtId="164" fontId="6" fillId="0" borderId="39" xfId="0" applyNumberFormat="1" applyFont="1" applyFill="1" applyBorder="1" applyAlignment="1">
      <alignment horizontal="right" vertical="center"/>
    </xf>
    <xf numFmtId="164" fontId="6" fillId="0" borderId="28" xfId="0" applyNumberFormat="1" applyFont="1" applyFill="1" applyBorder="1" applyAlignment="1">
      <alignment horizontal="right" vertical="center"/>
    </xf>
    <xf numFmtId="164" fontId="6" fillId="0" borderId="28" xfId="0" applyNumberFormat="1" applyFont="1" applyFill="1" applyBorder="1" applyAlignment="1">
      <alignment vertical="center"/>
    </xf>
    <xf numFmtId="164" fontId="6" fillId="0" borderId="44" xfId="0" applyNumberFormat="1" applyFont="1" applyFill="1" applyBorder="1" applyAlignment="1">
      <alignment vertical="center"/>
    </xf>
    <xf numFmtId="164" fontId="6" fillId="0" borderId="39" xfId="0" applyNumberFormat="1" applyFont="1" applyFill="1" applyBorder="1" applyAlignment="1">
      <alignment vertical="center"/>
    </xf>
    <xf numFmtId="164" fontId="6" fillId="0" borderId="55" xfId="0" applyNumberFormat="1" applyFont="1" applyFill="1" applyBorder="1" applyAlignment="1">
      <alignment vertical="center"/>
    </xf>
    <xf numFmtId="164" fontId="6" fillId="0" borderId="62" xfId="0" applyNumberFormat="1" applyFont="1" applyFill="1" applyBorder="1" applyAlignment="1">
      <alignment vertical="center"/>
    </xf>
    <xf numFmtId="164" fontId="6" fillId="0" borderId="6" xfId="0" applyNumberFormat="1" applyFont="1" applyFill="1" applyBorder="1" applyAlignment="1">
      <alignment vertical="center"/>
    </xf>
    <xf numFmtId="164" fontId="6" fillId="0" borderId="5" xfId="0" applyNumberFormat="1" applyFont="1" applyFill="1" applyBorder="1" applyAlignment="1">
      <alignment vertical="center"/>
    </xf>
    <xf numFmtId="164" fontId="6" fillId="0" borderId="7" xfId="0" applyNumberFormat="1" applyFont="1" applyFill="1" applyBorder="1" applyAlignment="1">
      <alignment vertical="center"/>
    </xf>
    <xf numFmtId="164" fontId="6" fillId="0" borderId="33" xfId="0" applyNumberFormat="1" applyFont="1" applyFill="1" applyBorder="1" applyAlignment="1">
      <alignment vertical="center"/>
    </xf>
    <xf numFmtId="164" fontId="6" fillId="0" borderId="32" xfId="0" applyNumberFormat="1" applyFont="1" applyFill="1" applyBorder="1" applyAlignment="1">
      <alignment vertical="center"/>
    </xf>
    <xf numFmtId="164" fontId="6" fillId="0" borderId="79" xfId="0" applyNumberFormat="1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164" fontId="6" fillId="0" borderId="4" xfId="0" applyNumberFormat="1" applyFont="1" applyFill="1" applyBorder="1" applyAlignment="1">
      <alignment horizontal="right" vertical="center"/>
    </xf>
    <xf numFmtId="164" fontId="6" fillId="0" borderId="5" xfId="0" applyNumberFormat="1" applyFont="1" applyFill="1" applyBorder="1" applyAlignment="1">
      <alignment horizontal="right" vertical="center"/>
    </xf>
    <xf numFmtId="164" fontId="6" fillId="0" borderId="34" xfId="0" applyNumberFormat="1" applyFont="1" applyFill="1" applyBorder="1" applyAlignment="1">
      <alignment vertical="center"/>
    </xf>
    <xf numFmtId="164" fontId="6" fillId="0" borderId="24" xfId="0" applyNumberFormat="1" applyFont="1" applyFill="1" applyBorder="1" applyAlignment="1">
      <alignment vertical="center"/>
    </xf>
    <xf numFmtId="164" fontId="6" fillId="0" borderId="4" xfId="0" applyNumberFormat="1" applyFont="1" applyFill="1" applyBorder="1" applyAlignment="1">
      <alignment vertical="center"/>
    </xf>
    <xf numFmtId="164" fontId="6" fillId="0" borderId="11" xfId="0" applyNumberFormat="1" applyFont="1" applyFill="1" applyBorder="1" applyAlignment="1">
      <alignment vertical="center"/>
    </xf>
    <xf numFmtId="164" fontId="6" fillId="0" borderId="6" xfId="0" applyNumberFormat="1" applyFont="1" applyFill="1" applyBorder="1" applyAlignment="1">
      <alignment horizontal="right" vertical="center"/>
    </xf>
    <xf numFmtId="164" fontId="6" fillId="0" borderId="15" xfId="0" applyNumberFormat="1" applyFont="1" applyFill="1" applyBorder="1" applyAlignment="1">
      <alignment vertical="center"/>
    </xf>
    <xf numFmtId="164" fontId="6" fillId="0" borderId="37" xfId="0" applyNumberFormat="1" applyFont="1" applyFill="1" applyBorder="1" applyAlignment="1">
      <alignment vertical="center"/>
    </xf>
    <xf numFmtId="164" fontId="6" fillId="0" borderId="65" xfId="0" applyNumberFormat="1" applyFont="1" applyFill="1" applyBorder="1" applyAlignment="1">
      <alignment vertical="center"/>
    </xf>
    <xf numFmtId="0" fontId="6" fillId="0" borderId="23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164" fontId="6" fillId="0" borderId="7" xfId="0" applyNumberFormat="1" applyFont="1" applyFill="1" applyBorder="1" applyAlignment="1">
      <alignment horizontal="right" vertical="center"/>
    </xf>
    <xf numFmtId="0" fontId="6" fillId="0" borderId="23" xfId="0" applyFont="1" applyFill="1" applyBorder="1" applyAlignment="1">
      <alignment vertical="center" wrapText="1"/>
    </xf>
    <xf numFmtId="164" fontId="6" fillId="0" borderId="6" xfId="0" applyNumberFormat="1" applyFont="1" applyFill="1" applyBorder="1" applyAlignment="1">
      <alignment horizontal="right" vertical="center" wrapText="1"/>
    </xf>
    <xf numFmtId="0" fontId="6" fillId="0" borderId="25" xfId="0" applyFont="1" applyFill="1" applyBorder="1" applyAlignment="1">
      <alignment vertical="center"/>
    </xf>
    <xf numFmtId="164" fontId="6" fillId="0" borderId="8" xfId="0" applyNumberFormat="1" applyFont="1" applyFill="1" applyBorder="1" applyAlignment="1">
      <alignment vertical="center"/>
    </xf>
    <xf numFmtId="164" fontId="6" fillId="0" borderId="35" xfId="0" applyNumberFormat="1" applyFont="1" applyFill="1" applyBorder="1" applyAlignment="1">
      <alignment vertical="center"/>
    </xf>
    <xf numFmtId="164" fontId="6" fillId="0" borderId="40" xfId="0" applyNumberFormat="1" applyFont="1" applyFill="1" applyBorder="1" applyAlignment="1">
      <alignment vertical="center"/>
    </xf>
    <xf numFmtId="164" fontId="6" fillId="0" borderId="41" xfId="0" applyNumberFormat="1" applyFont="1" applyFill="1" applyBorder="1" applyAlignment="1">
      <alignment vertical="center"/>
    </xf>
    <xf numFmtId="164" fontId="6" fillId="0" borderId="56" xfId="0" applyNumberFormat="1" applyFont="1" applyFill="1" applyBorder="1" applyAlignment="1">
      <alignment vertical="center"/>
    </xf>
    <xf numFmtId="164" fontId="6" fillId="0" borderId="14" xfId="0" applyNumberFormat="1" applyFont="1" applyFill="1" applyBorder="1" applyAlignment="1">
      <alignment vertical="center"/>
    </xf>
    <xf numFmtId="164" fontId="6" fillId="0" borderId="40" xfId="0" applyNumberFormat="1" applyFont="1" applyFill="1" applyBorder="1" applyAlignment="1">
      <alignment horizontal="right" vertical="center"/>
    </xf>
    <xf numFmtId="164" fontId="6" fillId="0" borderId="41" xfId="0" applyNumberFormat="1" applyFont="1" applyFill="1" applyBorder="1" applyAlignment="1">
      <alignment horizontal="right" vertical="center"/>
    </xf>
    <xf numFmtId="164" fontId="6" fillId="0" borderId="26" xfId="0" applyNumberFormat="1" applyFont="1" applyFill="1" applyBorder="1" applyAlignment="1">
      <alignment vertical="center"/>
    </xf>
    <xf numFmtId="164" fontId="6" fillId="0" borderId="31" xfId="0" applyNumberFormat="1" applyFont="1" applyFill="1" applyBorder="1" applyAlignment="1">
      <alignment vertical="center"/>
    </xf>
    <xf numFmtId="164" fontId="6" fillId="0" borderId="27" xfId="0" applyNumberFormat="1" applyFont="1" applyFill="1" applyBorder="1" applyAlignment="1">
      <alignment vertical="center"/>
    </xf>
    <xf numFmtId="164" fontId="6" fillId="0" borderId="12" xfId="0" applyNumberFormat="1" applyFont="1" applyFill="1" applyBorder="1" applyAlignment="1">
      <alignment vertical="center"/>
    </xf>
    <xf numFmtId="164" fontId="6" fillId="0" borderId="51" xfId="0" applyNumberFormat="1" applyFont="1" applyFill="1" applyBorder="1" applyAlignment="1">
      <alignment vertical="center"/>
    </xf>
    <xf numFmtId="164" fontId="6" fillId="0" borderId="66" xfId="0" applyNumberFormat="1" applyFont="1" applyFill="1" applyBorder="1" applyAlignment="1">
      <alignment vertical="center"/>
    </xf>
    <xf numFmtId="0" fontId="5" fillId="8" borderId="29" xfId="0" applyFont="1" applyFill="1" applyBorder="1" applyAlignment="1">
      <alignment vertical="center"/>
    </xf>
    <xf numFmtId="164" fontId="5" fillId="8" borderId="36" xfId="0" applyNumberFormat="1" applyFont="1" applyFill="1" applyBorder="1" applyAlignment="1">
      <alignment horizontal="right" vertical="center"/>
    </xf>
    <xf numFmtId="164" fontId="5" fillId="8" borderId="22" xfId="0" applyNumberFormat="1" applyFont="1" applyFill="1" applyBorder="1" applyAlignment="1">
      <alignment horizontal="right" vertical="center"/>
    </xf>
    <xf numFmtId="164" fontId="5" fillId="8" borderId="22" xfId="0" applyNumberFormat="1" applyFont="1" applyFill="1" applyBorder="1" applyAlignment="1">
      <alignment vertical="center"/>
    </xf>
    <xf numFmtId="164" fontId="5" fillId="8" borderId="49" xfId="0" applyNumberFormat="1" applyFont="1" applyFill="1" applyBorder="1" applyAlignment="1">
      <alignment vertical="center"/>
    </xf>
    <xf numFmtId="164" fontId="5" fillId="8" borderId="57" xfId="0" applyNumberFormat="1" applyFont="1" applyFill="1" applyBorder="1" applyAlignment="1">
      <alignment vertical="center"/>
    </xf>
    <xf numFmtId="164" fontId="5" fillId="8" borderId="36" xfId="0" applyNumberFormat="1" applyFont="1" applyFill="1" applyBorder="1" applyAlignment="1">
      <alignment vertical="center"/>
    </xf>
    <xf numFmtId="164" fontId="5" fillId="8" borderId="63" xfId="0" applyNumberFormat="1" applyFont="1" applyFill="1" applyBorder="1" applyAlignment="1">
      <alignment vertical="center"/>
    </xf>
    <xf numFmtId="164" fontId="5" fillId="8" borderId="49" xfId="0" applyNumberFormat="1" applyFont="1" applyFill="1" applyBorder="1" applyAlignment="1">
      <alignment horizontal="right" vertical="center"/>
    </xf>
    <xf numFmtId="164" fontId="5" fillId="8" borderId="67" xfId="0" applyNumberFormat="1" applyFont="1" applyFill="1" applyBorder="1" applyAlignment="1">
      <alignment horizontal="right" vertical="center"/>
    </xf>
    <xf numFmtId="164" fontId="5" fillId="8" borderId="57" xfId="0" applyNumberFormat="1" applyFont="1" applyFill="1" applyBorder="1" applyAlignment="1">
      <alignment horizontal="right" vertical="center"/>
    </xf>
    <xf numFmtId="164" fontId="6" fillId="0" borderId="7" xfId="0" applyNumberFormat="1" applyFont="1" applyFill="1" applyBorder="1" applyAlignment="1">
      <alignment horizontal="right" vertical="center" wrapText="1"/>
    </xf>
    <xf numFmtId="164" fontId="6" fillId="0" borderId="6" xfId="0" applyNumberFormat="1" applyFont="1" applyFill="1" applyBorder="1" applyAlignment="1">
      <alignment vertical="center" wrapText="1"/>
    </xf>
    <xf numFmtId="164" fontId="6" fillId="0" borderId="7" xfId="0" applyNumberFormat="1" applyFont="1" applyFill="1" applyBorder="1" applyAlignment="1">
      <alignment vertical="center" wrapText="1"/>
    </xf>
    <xf numFmtId="164" fontId="6" fillId="0" borderId="34" xfId="0" applyNumberFormat="1" applyFont="1" applyFill="1" applyBorder="1" applyAlignment="1">
      <alignment horizontal="right" vertical="center"/>
    </xf>
    <xf numFmtId="164" fontId="6" fillId="0" borderId="11" xfId="0" applyNumberFormat="1" applyFont="1" applyFill="1" applyBorder="1" applyAlignment="1">
      <alignment horizontal="right" vertical="center"/>
    </xf>
    <xf numFmtId="164" fontId="6" fillId="0" borderId="15" xfId="0" applyNumberFormat="1" applyFont="1" applyFill="1" applyBorder="1" applyAlignment="1">
      <alignment horizontal="right" vertical="center"/>
    </xf>
    <xf numFmtId="164" fontId="6" fillId="0" borderId="24" xfId="0" applyNumberFormat="1" applyFont="1" applyFill="1" applyBorder="1" applyAlignment="1">
      <alignment horizontal="right" vertical="center"/>
    </xf>
    <xf numFmtId="164" fontId="6" fillId="0" borderId="33" xfId="0" applyNumberFormat="1" applyFont="1" applyFill="1" applyBorder="1" applyAlignment="1">
      <alignment horizontal="right" vertical="center"/>
    </xf>
    <xf numFmtId="164" fontId="6" fillId="0" borderId="5" xfId="0" applyNumberFormat="1" applyFont="1" applyFill="1" applyBorder="1" applyAlignment="1">
      <alignment horizontal="left" vertical="center"/>
    </xf>
    <xf numFmtId="164" fontId="6" fillId="0" borderId="42" xfId="0" applyNumberFormat="1" applyFont="1" applyFill="1" applyBorder="1" applyAlignment="1">
      <alignment vertical="center"/>
    </xf>
    <xf numFmtId="164" fontId="6" fillId="0" borderId="20" xfId="0" applyNumberFormat="1" applyFont="1" applyFill="1" applyBorder="1" applyAlignment="1">
      <alignment vertical="center"/>
    </xf>
    <xf numFmtId="164" fontId="6" fillId="0" borderId="12" xfId="0" applyNumberFormat="1" applyFont="1" applyFill="1" applyBorder="1" applyAlignment="1">
      <alignment horizontal="right" vertical="center"/>
    </xf>
    <xf numFmtId="164" fontId="6" fillId="0" borderId="8" xfId="0" applyNumberFormat="1" applyFont="1" applyFill="1" applyBorder="1" applyAlignment="1">
      <alignment horizontal="right" vertical="center"/>
    </xf>
    <xf numFmtId="164" fontId="6" fillId="0" borderId="35" xfId="0" applyNumberFormat="1" applyFont="1" applyFill="1" applyBorder="1" applyAlignment="1">
      <alignment horizontal="right" vertical="center"/>
    </xf>
    <xf numFmtId="164" fontId="6" fillId="0" borderId="13" xfId="0" applyNumberFormat="1" applyFont="1" applyFill="1" applyBorder="1" applyAlignment="1">
      <alignment horizontal="right" vertical="center"/>
    </xf>
    <xf numFmtId="164" fontId="6" fillId="0" borderId="27" xfId="0" applyNumberFormat="1" applyFont="1" applyFill="1" applyBorder="1" applyAlignment="1">
      <alignment horizontal="right" vertical="center"/>
    </xf>
    <xf numFmtId="164" fontId="6" fillId="0" borderId="31" xfId="0" applyNumberFormat="1" applyFont="1" applyFill="1" applyBorder="1" applyAlignment="1">
      <alignment horizontal="right" vertical="center"/>
    </xf>
    <xf numFmtId="164" fontId="6" fillId="0" borderId="38" xfId="0" applyNumberFormat="1" applyFont="1" applyFill="1" applyBorder="1" applyAlignment="1">
      <alignment horizontal="right" vertical="center"/>
    </xf>
    <xf numFmtId="164" fontId="6" fillId="0" borderId="23" xfId="0" applyNumberFormat="1" applyFont="1" applyFill="1" applyBorder="1" applyAlignment="1">
      <alignment vertical="center"/>
    </xf>
    <xf numFmtId="0" fontId="5" fillId="8" borderId="30" xfId="0" applyFont="1" applyFill="1" applyBorder="1" applyAlignment="1">
      <alignment vertical="center"/>
    </xf>
    <xf numFmtId="164" fontId="5" fillId="8" borderId="46" xfId="0" applyNumberFormat="1" applyFont="1" applyFill="1" applyBorder="1" applyAlignment="1">
      <alignment vertical="center"/>
    </xf>
    <xf numFmtId="164" fontId="5" fillId="8" borderId="9" xfId="0" applyNumberFormat="1" applyFont="1" applyFill="1" applyBorder="1" applyAlignment="1">
      <alignment vertical="center"/>
    </xf>
    <xf numFmtId="164" fontId="5" fillId="8" borderId="43" xfId="0" applyNumberFormat="1" applyFont="1" applyFill="1" applyBorder="1" applyAlignment="1">
      <alignment vertical="center"/>
    </xf>
    <xf numFmtId="164" fontId="5" fillId="8" borderId="58" xfId="0" applyNumberFormat="1" applyFont="1" applyFill="1" applyBorder="1" applyAlignment="1">
      <alignment vertical="center"/>
    </xf>
    <xf numFmtId="164" fontId="5" fillId="8" borderId="10" xfId="0" applyNumberFormat="1" applyFont="1" applyFill="1" applyBorder="1" applyAlignment="1">
      <alignment vertical="center"/>
    </xf>
    <xf numFmtId="164" fontId="5" fillId="8" borderId="46" xfId="0" applyNumberFormat="1" applyFont="1" applyFill="1" applyBorder="1" applyAlignment="1">
      <alignment horizontal="right" vertical="center"/>
    </xf>
    <xf numFmtId="164" fontId="5" fillId="8" borderId="9" xfId="0" applyNumberFormat="1" applyFont="1" applyFill="1" applyBorder="1" applyAlignment="1">
      <alignment horizontal="right" vertical="center"/>
    </xf>
    <xf numFmtId="164" fontId="5" fillId="8" borderId="43" xfId="0" applyNumberFormat="1" applyFont="1" applyFill="1" applyBorder="1" applyAlignment="1">
      <alignment horizontal="right" vertical="center"/>
    </xf>
    <xf numFmtId="164" fontId="5" fillId="8" borderId="10" xfId="0" applyNumberFormat="1" applyFont="1" applyFill="1" applyBorder="1" applyAlignment="1">
      <alignment horizontal="right" vertical="center"/>
    </xf>
    <xf numFmtId="164" fontId="5" fillId="8" borderId="45" xfId="0" applyNumberFormat="1" applyFont="1" applyFill="1" applyBorder="1" applyAlignment="1">
      <alignment horizontal="right" vertical="center"/>
    </xf>
    <xf numFmtId="164" fontId="5" fillId="8" borderId="47" xfId="0" applyNumberFormat="1" applyFont="1" applyFill="1" applyBorder="1" applyAlignment="1">
      <alignment horizontal="right" vertical="center"/>
    </xf>
    <xf numFmtId="164" fontId="5" fillId="8" borderId="30" xfId="0" applyNumberFormat="1" applyFont="1" applyFill="1" applyBorder="1" applyAlignment="1">
      <alignment horizontal="right" vertical="center"/>
    </xf>
    <xf numFmtId="164" fontId="6" fillId="10" borderId="72" xfId="0" applyNumberFormat="1" applyFont="1" applyFill="1" applyBorder="1" applyAlignment="1">
      <alignment vertical="center"/>
    </xf>
    <xf numFmtId="164" fontId="6" fillId="10" borderId="17" xfId="0" applyNumberFormat="1" applyFont="1" applyFill="1" applyBorder="1" applyAlignment="1">
      <alignment vertical="center"/>
    </xf>
    <xf numFmtId="164" fontId="6" fillId="10" borderId="73" xfId="0" applyNumberFormat="1" applyFont="1" applyFill="1" applyBorder="1" applyAlignment="1">
      <alignment vertical="center"/>
    </xf>
    <xf numFmtId="164" fontId="6" fillId="10" borderId="54" xfId="0" applyNumberFormat="1" applyFont="1" applyFill="1" applyBorder="1" applyAlignment="1">
      <alignment vertical="center"/>
    </xf>
    <xf numFmtId="164" fontId="6" fillId="10" borderId="74" xfId="0" applyNumberFormat="1" applyFont="1" applyFill="1" applyBorder="1" applyAlignment="1">
      <alignment vertical="center"/>
    </xf>
    <xf numFmtId="164" fontId="6" fillId="10" borderId="17" xfId="0" applyNumberFormat="1" applyFont="1" applyFill="1" applyBorder="1" applyAlignment="1">
      <alignment horizontal="right" vertical="center"/>
    </xf>
    <xf numFmtId="164" fontId="6" fillId="10" borderId="73" xfId="0" applyNumberFormat="1" applyFont="1" applyFill="1" applyBorder="1" applyAlignment="1">
      <alignment horizontal="right" vertical="center"/>
    </xf>
    <xf numFmtId="164" fontId="6" fillId="10" borderId="75" xfId="0" applyNumberFormat="1" applyFont="1" applyFill="1" applyBorder="1" applyAlignment="1">
      <alignment horizontal="right" vertical="center"/>
    </xf>
    <xf numFmtId="164" fontId="6" fillId="10" borderId="74" xfId="0" applyNumberFormat="1" applyFont="1" applyFill="1" applyBorder="1" applyAlignment="1">
      <alignment horizontal="right" vertical="center"/>
    </xf>
    <xf numFmtId="164" fontId="6" fillId="10" borderId="76" xfId="0" applyNumberFormat="1" applyFont="1" applyFill="1" applyBorder="1" applyAlignment="1">
      <alignment horizontal="right" vertical="center"/>
    </xf>
    <xf numFmtId="164" fontId="6" fillId="10" borderId="2" xfId="0" applyNumberFormat="1" applyFont="1" applyFill="1" applyBorder="1" applyAlignment="1">
      <alignment vertical="center"/>
    </xf>
    <xf numFmtId="164" fontId="6" fillId="10" borderId="77" xfId="0" applyNumberFormat="1" applyFont="1" applyFill="1" applyBorder="1" applyAlignment="1">
      <alignment vertical="center"/>
    </xf>
    <xf numFmtId="164" fontId="6" fillId="10" borderId="69" xfId="0" applyNumberFormat="1" applyFont="1" applyFill="1" applyBorder="1" applyAlignment="1">
      <alignment vertical="center"/>
    </xf>
    <xf numFmtId="164" fontId="6" fillId="0" borderId="80" xfId="0" applyNumberFormat="1" applyFont="1" applyFill="1" applyBorder="1" applyAlignment="1">
      <alignment vertical="center"/>
    </xf>
    <xf numFmtId="0" fontId="5" fillId="7" borderId="6" xfId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4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6" borderId="48" xfId="0" applyFont="1" applyFill="1" applyBorder="1" applyAlignment="1">
      <alignment vertical="center"/>
    </xf>
    <xf numFmtId="0" fontId="6" fillId="6" borderId="50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7" xfId="0" applyBorder="1" applyAlignment="1">
      <alignment vertical="center"/>
    </xf>
    <xf numFmtId="0" fontId="4" fillId="0" borderId="21" xfId="0" applyFont="1" applyBorder="1" applyAlignment="1">
      <alignment vertical="center"/>
    </xf>
    <xf numFmtId="0" fontId="8" fillId="0" borderId="0" xfId="0" applyFont="1" applyAlignment="1">
      <alignment vertical="center"/>
    </xf>
    <xf numFmtId="49" fontId="5" fillId="4" borderId="22" xfId="0" applyNumberFormat="1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vertical="center"/>
    </xf>
    <xf numFmtId="0" fontId="5" fillId="7" borderId="27" xfId="0" applyFont="1" applyFill="1" applyBorder="1" applyAlignment="1">
      <alignment horizontal="center" vertical="center"/>
    </xf>
    <xf numFmtId="0" fontId="13" fillId="7" borderId="51" xfId="0" applyFont="1" applyFill="1" applyBorder="1" applyAlignment="1">
      <alignment horizontal="center" vertical="center"/>
    </xf>
    <xf numFmtId="0" fontId="13" fillId="7" borderId="52" xfId="0" applyFont="1" applyFill="1" applyBorder="1" applyAlignment="1">
      <alignment horizontal="center" vertical="center"/>
    </xf>
    <xf numFmtId="0" fontId="13" fillId="7" borderId="53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 textRotation="90"/>
    </xf>
    <xf numFmtId="0" fontId="6" fillId="0" borderId="64" xfId="0" applyFont="1" applyFill="1" applyBorder="1" applyAlignment="1">
      <alignment vertical="center"/>
    </xf>
    <xf numFmtId="0" fontId="5" fillId="10" borderId="70" xfId="0" applyFont="1" applyFill="1" applyBorder="1" applyAlignment="1">
      <alignment vertical="center"/>
    </xf>
    <xf numFmtId="0" fontId="6" fillId="10" borderId="71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 textRotation="90"/>
    </xf>
    <xf numFmtId="0" fontId="6" fillId="0" borderId="68" xfId="0" applyFont="1" applyFill="1" applyBorder="1" applyAlignment="1">
      <alignment vertical="center" textRotation="90"/>
    </xf>
    <xf numFmtId="0" fontId="6" fillId="0" borderId="69" xfId="0" applyFont="1" applyFill="1" applyBorder="1" applyAlignment="1">
      <alignment vertical="center" textRotation="90"/>
    </xf>
    <xf numFmtId="0" fontId="5" fillId="7" borderId="59" xfId="0" applyFont="1" applyFill="1" applyBorder="1" applyAlignment="1">
      <alignment horizontal="center" vertical="center"/>
    </xf>
    <xf numFmtId="0" fontId="5" fillId="7" borderId="60" xfId="0" applyFont="1" applyFill="1" applyBorder="1" applyAlignment="1">
      <alignment horizontal="center" vertical="center"/>
    </xf>
    <xf numFmtId="0" fontId="5" fillId="7" borderId="78" xfId="0" applyFont="1" applyFill="1" applyBorder="1" applyAlignment="1">
      <alignment horizontal="center" vertical="center"/>
    </xf>
    <xf numFmtId="0" fontId="5" fillId="7" borderId="79" xfId="0" applyFont="1" applyFill="1" applyBorder="1" applyAlignment="1">
      <alignment horizontal="center" vertical="center"/>
    </xf>
    <xf numFmtId="0" fontId="5" fillId="7" borderId="61" xfId="0" applyFont="1" applyFill="1" applyBorder="1" applyAlignment="1">
      <alignment horizontal="center" vertical="center"/>
    </xf>
    <xf numFmtId="0" fontId="5" fillId="7" borderId="62" xfId="0" applyFont="1" applyFill="1" applyBorder="1" applyAlignment="1">
      <alignment horizontal="center" vertical="center"/>
    </xf>
    <xf numFmtId="0" fontId="13" fillId="7" borderId="55" xfId="0" applyFont="1" applyFill="1" applyBorder="1" applyAlignment="1">
      <alignment horizontal="center" vertical="center"/>
    </xf>
    <xf numFmtId="0" fontId="5" fillId="7" borderId="62" xfId="0" applyFont="1" applyFill="1" applyBorder="1" applyAlignment="1">
      <alignment vertical="center"/>
    </xf>
    <xf numFmtId="0" fontId="13" fillId="7" borderId="55" xfId="0" applyFont="1" applyFill="1" applyBorder="1" applyAlignment="1">
      <alignment vertical="center"/>
    </xf>
    <xf numFmtId="0" fontId="5" fillId="7" borderId="61" xfId="0" applyFont="1" applyFill="1" applyBorder="1" applyAlignment="1">
      <alignment horizontal="center" vertical="center" wrapText="1"/>
    </xf>
    <xf numFmtId="0" fontId="13" fillId="7" borderId="62" xfId="0" applyFont="1" applyFill="1" applyBorder="1" applyAlignment="1">
      <alignment horizontal="center" vertical="center"/>
    </xf>
    <xf numFmtId="0" fontId="5" fillId="7" borderId="55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FFFF99"/>
      <color rgb="FF66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view="pageBreakPreview" zoomScaleSheetLayoutView="100" workbookViewId="0">
      <selection sqref="A1:J1"/>
    </sheetView>
  </sheetViews>
  <sheetFormatPr defaultRowHeight="12.75"/>
  <cols>
    <col min="1" max="1" width="8.42578125" style="1" customWidth="1"/>
    <col min="2" max="2" width="27.28515625" style="1" customWidth="1"/>
    <col min="3" max="11" width="12.7109375" style="1" customWidth="1"/>
    <col min="12" max="16384" width="9.140625" style="1"/>
  </cols>
  <sheetData>
    <row r="1" spans="1:13" ht="51.75" customHeight="1">
      <c r="A1" s="182" t="s">
        <v>71</v>
      </c>
      <c r="B1" s="183"/>
      <c r="C1" s="184"/>
      <c r="D1" s="184"/>
      <c r="E1" s="184"/>
      <c r="F1" s="184"/>
      <c r="G1" s="185"/>
      <c r="H1" s="185"/>
      <c r="I1" s="186"/>
      <c r="J1" s="187"/>
      <c r="K1" s="58"/>
    </row>
    <row r="2" spans="1:13" ht="26.25" customHeight="1">
      <c r="A2" s="196" t="s">
        <v>20</v>
      </c>
      <c r="B2" s="198" t="s">
        <v>21</v>
      </c>
      <c r="C2" s="199" t="s">
        <v>59</v>
      </c>
      <c r="D2" s="200"/>
      <c r="E2" s="200"/>
      <c r="F2" s="200"/>
      <c r="G2" s="201"/>
      <c r="H2" s="202"/>
      <c r="I2" s="203"/>
      <c r="J2" s="204"/>
      <c r="K2" s="205"/>
    </row>
    <row r="3" spans="1:13" ht="29.25" customHeight="1">
      <c r="A3" s="197"/>
      <c r="B3" s="197"/>
      <c r="C3" s="53">
        <v>2002</v>
      </c>
      <c r="D3" s="53">
        <v>2003</v>
      </c>
      <c r="E3" s="53">
        <v>2004</v>
      </c>
      <c r="F3" s="52">
        <v>2005</v>
      </c>
      <c r="G3" s="52">
        <v>2006</v>
      </c>
      <c r="H3" s="52">
        <v>2007</v>
      </c>
      <c r="I3" s="52">
        <v>2008</v>
      </c>
      <c r="J3" s="52">
        <v>2009</v>
      </c>
      <c r="K3" s="55">
        <v>2010</v>
      </c>
    </row>
    <row r="4" spans="1:13" ht="31.5" customHeight="1">
      <c r="A4" s="189" t="s">
        <v>22</v>
      </c>
      <c r="B4" s="2" t="s">
        <v>23</v>
      </c>
      <c r="C4" s="3">
        <v>61594.6</v>
      </c>
      <c r="D4" s="3">
        <v>81470.5</v>
      </c>
      <c r="E4" s="3">
        <v>84151.5</v>
      </c>
      <c r="F4" s="3">
        <v>81863.399999999994</v>
      </c>
      <c r="G4" s="4">
        <v>84411.199999999997</v>
      </c>
      <c r="H4" s="3">
        <v>96453.1</v>
      </c>
      <c r="I4" s="5">
        <v>94638.9</v>
      </c>
      <c r="J4" s="5">
        <v>90196.6</v>
      </c>
      <c r="K4" s="5">
        <v>99701.3</v>
      </c>
    </row>
    <row r="5" spans="1:13" ht="31.5" customHeight="1">
      <c r="A5" s="190"/>
      <c r="B5" s="6" t="s">
        <v>24</v>
      </c>
      <c r="C5" s="7">
        <v>48807.199999999997</v>
      </c>
      <c r="D5" s="7">
        <v>46197</v>
      </c>
      <c r="E5" s="7">
        <v>285835.3</v>
      </c>
      <c r="F5" s="7">
        <v>12535</v>
      </c>
      <c r="G5" s="8">
        <v>11396.9</v>
      </c>
      <c r="H5" s="7">
        <v>16332.1</v>
      </c>
      <c r="I5" s="9">
        <v>3566.2</v>
      </c>
      <c r="J5" s="9">
        <v>16632</v>
      </c>
      <c r="K5" s="9">
        <v>20584.7</v>
      </c>
    </row>
    <row r="6" spans="1:13" ht="31.5" customHeight="1">
      <c r="A6" s="191"/>
      <c r="B6" s="34" t="s">
        <v>54</v>
      </c>
      <c r="C6" s="35">
        <v>409.9</v>
      </c>
      <c r="D6" s="35">
        <v>1350</v>
      </c>
      <c r="E6" s="35">
        <v>735.8</v>
      </c>
      <c r="F6" s="35">
        <v>0</v>
      </c>
      <c r="G6" s="36">
        <v>50</v>
      </c>
      <c r="H6" s="35">
        <v>2000</v>
      </c>
      <c r="I6" s="37">
        <v>0</v>
      </c>
      <c r="J6" s="37">
        <v>0</v>
      </c>
      <c r="K6" s="37">
        <v>0</v>
      </c>
    </row>
    <row r="7" spans="1:13" ht="31.5" customHeight="1" thickBot="1">
      <c r="A7" s="192"/>
      <c r="B7" s="10" t="s">
        <v>0</v>
      </c>
      <c r="C7" s="11">
        <f t="shared" ref="C7:H7" si="0">SUM(C4:C6)</f>
        <v>110811.69999999998</v>
      </c>
      <c r="D7" s="11">
        <f t="shared" si="0"/>
        <v>129017.5</v>
      </c>
      <c r="E7" s="11">
        <f t="shared" si="0"/>
        <v>370722.6</v>
      </c>
      <c r="F7" s="11">
        <f t="shared" si="0"/>
        <v>94398.399999999994</v>
      </c>
      <c r="G7" s="11">
        <f t="shared" si="0"/>
        <v>95858.099999999991</v>
      </c>
      <c r="H7" s="11">
        <f t="shared" si="0"/>
        <v>114785.20000000001</v>
      </c>
      <c r="I7" s="11">
        <f>SUM(I4:I5)</f>
        <v>98205.099999999991</v>
      </c>
      <c r="J7" s="11">
        <f>SUM(J4:J5)</f>
        <v>106828.6</v>
      </c>
      <c r="K7" s="11">
        <f>SUM(K4:K5)</f>
        <v>120286</v>
      </c>
    </row>
    <row r="8" spans="1:13" ht="31.5" customHeight="1">
      <c r="A8" s="190" t="s">
        <v>67</v>
      </c>
      <c r="B8" s="13" t="s">
        <v>25</v>
      </c>
      <c r="C8" s="5">
        <v>88175.4</v>
      </c>
      <c r="D8" s="5">
        <v>85703.3</v>
      </c>
      <c r="E8" s="5">
        <v>86939.6</v>
      </c>
      <c r="F8" s="5">
        <v>90564.7</v>
      </c>
      <c r="G8" s="14">
        <v>113260.8</v>
      </c>
      <c r="H8" s="5">
        <v>145041.29999999999</v>
      </c>
      <c r="I8" s="15">
        <v>167830.1</v>
      </c>
      <c r="J8" s="15">
        <v>164255.4</v>
      </c>
      <c r="K8" s="15">
        <v>194756</v>
      </c>
    </row>
    <row r="9" spans="1:13" ht="31.5" customHeight="1">
      <c r="A9" s="190"/>
      <c r="B9" s="6" t="s">
        <v>26</v>
      </c>
      <c r="C9" s="9">
        <v>225873.4</v>
      </c>
      <c r="D9" s="9">
        <v>355264.6</v>
      </c>
      <c r="E9" s="9">
        <v>460508.4</v>
      </c>
      <c r="F9" s="9">
        <v>295325.59999999998</v>
      </c>
      <c r="G9" s="16">
        <v>265018.8</v>
      </c>
      <c r="H9" s="9">
        <v>301416.8</v>
      </c>
      <c r="I9" s="9">
        <v>344799.7</v>
      </c>
      <c r="J9" s="9">
        <v>388036.8</v>
      </c>
      <c r="K9" s="9">
        <v>349308.4</v>
      </c>
    </row>
    <row r="10" spans="1:13" ht="31.5" customHeight="1">
      <c r="A10" s="190"/>
      <c r="B10" s="2" t="s">
        <v>27</v>
      </c>
      <c r="C10" s="5">
        <v>227406.2</v>
      </c>
      <c r="D10" s="5">
        <v>514118.7</v>
      </c>
      <c r="E10" s="5">
        <v>153331.70000000001</v>
      </c>
      <c r="F10" s="5">
        <v>195990.3</v>
      </c>
      <c r="G10" s="14">
        <v>337520.2</v>
      </c>
      <c r="H10" s="5">
        <v>308534.2</v>
      </c>
      <c r="I10" s="5">
        <v>228210.2</v>
      </c>
      <c r="J10" s="5">
        <v>159586</v>
      </c>
      <c r="K10" s="5">
        <v>147876.1</v>
      </c>
    </row>
    <row r="11" spans="1:13" ht="31.5" customHeight="1">
      <c r="A11" s="190"/>
      <c r="B11" s="6" t="s">
        <v>28</v>
      </c>
      <c r="C11" s="9">
        <v>543.6</v>
      </c>
      <c r="D11" s="9">
        <v>68.3</v>
      </c>
      <c r="E11" s="9">
        <v>68.599999999999994</v>
      </c>
      <c r="F11" s="9">
        <v>74.400000000000006</v>
      </c>
      <c r="G11" s="16">
        <v>75.900000000000006</v>
      </c>
      <c r="H11" s="9">
        <v>35.6</v>
      </c>
      <c r="I11" s="9">
        <v>-12406.2</v>
      </c>
      <c r="J11" s="9">
        <v>13277.9</v>
      </c>
      <c r="K11" s="9">
        <v>54726.3</v>
      </c>
    </row>
    <row r="12" spans="1:13" ht="31.5" customHeight="1">
      <c r="A12" s="191"/>
      <c r="B12" s="34" t="s">
        <v>55</v>
      </c>
      <c r="C12" s="37">
        <v>-200</v>
      </c>
      <c r="D12" s="37">
        <v>13578.3</v>
      </c>
      <c r="E12" s="37">
        <v>-7634.4</v>
      </c>
      <c r="F12" s="37">
        <v>-9699.2999999999993</v>
      </c>
      <c r="G12" s="38">
        <v>1026</v>
      </c>
      <c r="H12" s="37">
        <v>-2990.7</v>
      </c>
      <c r="I12" s="37">
        <v>27100</v>
      </c>
      <c r="J12" s="37">
        <v>-12558</v>
      </c>
      <c r="K12" s="37">
        <v>-14559.4</v>
      </c>
      <c r="M12" s="28"/>
    </row>
    <row r="13" spans="1:13" ht="37.5" customHeight="1" thickBot="1">
      <c r="A13" s="192"/>
      <c r="B13" s="17" t="s">
        <v>0</v>
      </c>
      <c r="C13" s="11">
        <f t="shared" ref="C13:H13" si="1">SUM(C8:C12)</f>
        <v>541798.6</v>
      </c>
      <c r="D13" s="11">
        <f t="shared" si="1"/>
        <v>968733.20000000007</v>
      </c>
      <c r="E13" s="11">
        <f t="shared" si="1"/>
        <v>693213.89999999991</v>
      </c>
      <c r="F13" s="11">
        <f t="shared" si="1"/>
        <v>572255.69999999995</v>
      </c>
      <c r="G13" s="12">
        <f t="shared" si="1"/>
        <v>716901.70000000007</v>
      </c>
      <c r="H13" s="11">
        <f t="shared" si="1"/>
        <v>752037.20000000007</v>
      </c>
      <c r="I13" s="18">
        <f>SUM(I8:I12)</f>
        <v>755533.8</v>
      </c>
      <c r="J13" s="18">
        <f>SUM(J8:J12)</f>
        <v>712598.1</v>
      </c>
      <c r="K13" s="18">
        <f>SUM(K8:K12)</f>
        <v>732107.4</v>
      </c>
    </row>
    <row r="14" spans="1:13" ht="41.25" customHeight="1" thickBot="1">
      <c r="A14" s="193" t="s">
        <v>29</v>
      </c>
      <c r="B14" s="194"/>
      <c r="C14" s="19">
        <f t="shared" ref="C14:J14" si="2">C7+C13</f>
        <v>652610.29999999993</v>
      </c>
      <c r="D14" s="19">
        <f t="shared" si="2"/>
        <v>1097750.7000000002</v>
      </c>
      <c r="E14" s="19">
        <f t="shared" si="2"/>
        <v>1063936.5</v>
      </c>
      <c r="F14" s="19">
        <f t="shared" si="2"/>
        <v>666654.1</v>
      </c>
      <c r="G14" s="20">
        <f t="shared" si="2"/>
        <v>812759.8</v>
      </c>
      <c r="H14" s="19">
        <f t="shared" si="2"/>
        <v>866822.40000000014</v>
      </c>
      <c r="I14" s="21">
        <f t="shared" si="2"/>
        <v>853738.9</v>
      </c>
      <c r="J14" s="21">
        <f t="shared" si="2"/>
        <v>819426.7</v>
      </c>
      <c r="K14" s="21">
        <f t="shared" ref="K14" si="3">K7+K13</f>
        <v>852393.4</v>
      </c>
    </row>
    <row r="15" spans="1:13" ht="33" customHeight="1" thickBot="1">
      <c r="A15" s="195" t="s">
        <v>2</v>
      </c>
      <c r="B15" s="195"/>
      <c r="C15" s="22">
        <v>-34186.300000000003</v>
      </c>
      <c r="D15" s="22">
        <v>-127716.8</v>
      </c>
      <c r="E15" s="22">
        <v>-14598.6</v>
      </c>
      <c r="F15" s="22">
        <v>-27102.400000000001</v>
      </c>
      <c r="G15" s="23">
        <v>-13713.5</v>
      </c>
      <c r="H15" s="22">
        <v>-38226.5</v>
      </c>
      <c r="I15" s="24">
        <v>1942</v>
      </c>
      <c r="J15" s="24">
        <v>-10067.9</v>
      </c>
      <c r="K15" s="24">
        <v>44134.6</v>
      </c>
    </row>
    <row r="16" spans="1:13" ht="37.5" customHeight="1" thickTop="1">
      <c r="A16" s="188" t="s">
        <v>30</v>
      </c>
      <c r="B16" s="188"/>
      <c r="C16" s="25">
        <f t="shared" ref="C16:J16" si="4">C15+C14</f>
        <v>618423.99999999988</v>
      </c>
      <c r="D16" s="25">
        <f t="shared" si="4"/>
        <v>970033.90000000014</v>
      </c>
      <c r="E16" s="25">
        <f t="shared" si="4"/>
        <v>1049337.8999999999</v>
      </c>
      <c r="F16" s="25">
        <f t="shared" si="4"/>
        <v>639551.69999999995</v>
      </c>
      <c r="G16" s="26">
        <f t="shared" si="4"/>
        <v>799046.3</v>
      </c>
      <c r="H16" s="25">
        <f t="shared" si="4"/>
        <v>828595.90000000014</v>
      </c>
      <c r="I16" s="27">
        <f t="shared" si="4"/>
        <v>855680.9</v>
      </c>
      <c r="J16" s="27">
        <f t="shared" si="4"/>
        <v>809358.79999999993</v>
      </c>
      <c r="K16" s="27">
        <f t="shared" ref="K16" si="5">K15+K14</f>
        <v>896528</v>
      </c>
    </row>
    <row r="18" spans="7:7">
      <c r="G18" s="28"/>
    </row>
  </sheetData>
  <customSheetViews>
    <customSheetView guid="{4EAB83CC-C2B4-4A41-A172-A902FECE3465}" showPageBreaks="1" showRuler="0">
      <selection sqref="A1:J1"/>
      <pageMargins left="0.23" right="0.15748031496062992" top="0.19685039370078741" bottom="0.23622047244094491" header="0.23622047244094491" footer="0.23622047244094491"/>
      <printOptions horizontalCentered="1" verticalCentered="1"/>
      <pageSetup paperSize="9" orientation="landscape" r:id="rId1"/>
      <headerFooter alignWithMargins="0">
        <oddFooter>&amp;R&amp;"Times New Roman,Obyčejné"&amp;8&amp;D  &amp;T</oddFooter>
      </headerFooter>
    </customSheetView>
  </customSheetViews>
  <mergeCells count="9">
    <mergeCell ref="A1:J1"/>
    <mergeCell ref="A16:B16"/>
    <mergeCell ref="A4:A7"/>
    <mergeCell ref="A8:A13"/>
    <mergeCell ref="A14:B14"/>
    <mergeCell ref="A15:B15"/>
    <mergeCell ref="A2:A3"/>
    <mergeCell ref="B2:B3"/>
    <mergeCell ref="C2:K2"/>
  </mergeCells>
  <phoneticPr fontId="1" type="noConversion"/>
  <printOptions horizontalCentered="1" verticalCentered="1"/>
  <pageMargins left="0.23622047244094491" right="0.15748031496062992" top="0.19685039370078741" bottom="0.23622047244094491" header="0.23622047244094491" footer="0.23622047244094491"/>
  <pageSetup paperSize="9" scale="85" orientation="landscape" r:id="rId2"/>
  <headerFooter alignWithMargins="0">
    <oddFooter>&amp;R&amp;"Times New Roman,Obyčejné"&amp;8&amp;D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showGridLines="0" view="pageBreakPreview" zoomScaleSheetLayoutView="100" workbookViewId="0">
      <selection activeCell="D3" sqref="D3"/>
    </sheetView>
  </sheetViews>
  <sheetFormatPr defaultRowHeight="12.75"/>
  <cols>
    <col min="1" max="1" width="8.28515625" style="39" customWidth="1"/>
    <col min="2" max="2" width="27" style="39" customWidth="1"/>
    <col min="3" max="4" width="11.28515625" style="39" customWidth="1"/>
    <col min="5" max="5" width="12.85546875" style="39" customWidth="1"/>
    <col min="6" max="10" width="11.28515625" style="39" customWidth="1"/>
    <col min="11" max="11" width="11.28515625" style="56" customWidth="1"/>
    <col min="12" max="12" width="0.42578125" style="39" customWidth="1"/>
    <col min="13" max="16384" width="9.140625" style="39"/>
  </cols>
  <sheetData>
    <row r="1" spans="1:11" ht="41.25" customHeight="1">
      <c r="A1" s="183" t="s">
        <v>72</v>
      </c>
      <c r="B1" s="206"/>
      <c r="C1" s="186"/>
      <c r="D1" s="186"/>
      <c r="E1" s="186"/>
      <c r="F1" s="186"/>
      <c r="G1" s="186"/>
      <c r="H1" s="186"/>
      <c r="I1" s="186"/>
      <c r="J1" s="54"/>
      <c r="K1" s="54"/>
    </row>
    <row r="2" spans="1:11" ht="19.5" customHeight="1">
      <c r="A2" s="210" t="s">
        <v>56</v>
      </c>
      <c r="B2" s="211"/>
      <c r="C2" s="199" t="s">
        <v>59</v>
      </c>
      <c r="D2" s="200"/>
      <c r="E2" s="200"/>
      <c r="F2" s="200"/>
      <c r="G2" s="201"/>
      <c r="H2" s="202"/>
      <c r="I2" s="203"/>
      <c r="J2" s="204"/>
      <c r="K2" s="205"/>
    </row>
    <row r="3" spans="1:11" ht="23.25" customHeight="1" thickBot="1">
      <c r="A3" s="212"/>
      <c r="B3" s="213"/>
      <c r="C3" s="40">
        <v>2002</v>
      </c>
      <c r="D3" s="40">
        <v>2003</v>
      </c>
      <c r="E3" s="40">
        <v>2004</v>
      </c>
      <c r="F3" s="41">
        <v>2005</v>
      </c>
      <c r="G3" s="41">
        <v>2006</v>
      </c>
      <c r="H3" s="41">
        <v>2007</v>
      </c>
      <c r="I3" s="41">
        <v>2008</v>
      </c>
      <c r="J3" s="41">
        <v>2009</v>
      </c>
      <c r="K3" s="41">
        <v>2010</v>
      </c>
    </row>
    <row r="4" spans="1:11" s="43" customFormat="1" ht="38.25" customHeight="1">
      <c r="A4" s="48" t="s">
        <v>4</v>
      </c>
      <c r="B4" s="42" t="s">
        <v>70</v>
      </c>
      <c r="C4" s="15">
        <v>34.4</v>
      </c>
      <c r="D4" s="15">
        <v>235190.9</v>
      </c>
      <c r="E4" s="15">
        <v>20078.8</v>
      </c>
      <c r="F4" s="15">
        <v>1017.3</v>
      </c>
      <c r="G4" s="15">
        <v>280.5</v>
      </c>
      <c r="H4" s="15">
        <v>1466.1</v>
      </c>
      <c r="I4" s="15">
        <v>2517.6999999999998</v>
      </c>
      <c r="J4" s="15">
        <v>3043.4</v>
      </c>
      <c r="K4" s="15">
        <v>1764.8</v>
      </c>
    </row>
    <row r="5" spans="1:11" ht="38.25" customHeight="1">
      <c r="A5" s="49" t="s">
        <v>5</v>
      </c>
      <c r="B5" s="68" t="s">
        <v>68</v>
      </c>
      <c r="C5" s="45">
        <v>71756.5</v>
      </c>
      <c r="D5" s="45">
        <v>73731.399999999994</v>
      </c>
      <c r="E5" s="45">
        <v>90643.4</v>
      </c>
      <c r="F5" s="45">
        <v>74567</v>
      </c>
      <c r="G5" s="45">
        <v>84025</v>
      </c>
      <c r="H5" s="45">
        <v>91066.1</v>
      </c>
      <c r="I5" s="45">
        <v>86714.5</v>
      </c>
      <c r="J5" s="45">
        <v>87780.4</v>
      </c>
      <c r="K5" s="45">
        <v>122108.8</v>
      </c>
    </row>
    <row r="6" spans="1:11" ht="38.25" customHeight="1">
      <c r="A6" s="50" t="s">
        <v>6</v>
      </c>
      <c r="B6" s="2" t="s">
        <v>15</v>
      </c>
      <c r="C6" s="5">
        <v>14.9</v>
      </c>
      <c r="D6" s="5">
        <v>38705.5</v>
      </c>
      <c r="E6" s="5">
        <v>9782.2999999999993</v>
      </c>
      <c r="F6" s="5">
        <v>11677.4</v>
      </c>
      <c r="G6" s="5">
        <v>26559.4</v>
      </c>
      <c r="H6" s="5">
        <v>512.29999999999995</v>
      </c>
      <c r="I6" s="5">
        <v>962.7</v>
      </c>
      <c r="J6" s="5">
        <v>2256.4</v>
      </c>
      <c r="K6" s="5">
        <v>9545</v>
      </c>
    </row>
    <row r="7" spans="1:11" ht="38.25" customHeight="1">
      <c r="A7" s="49" t="s">
        <v>7</v>
      </c>
      <c r="B7" s="44" t="s">
        <v>14</v>
      </c>
      <c r="C7" s="45">
        <v>176425.8</v>
      </c>
      <c r="D7" s="45">
        <v>196727.7</v>
      </c>
      <c r="E7" s="45">
        <v>296898.2</v>
      </c>
      <c r="F7" s="45">
        <v>170250</v>
      </c>
      <c r="G7" s="45">
        <v>163968.6</v>
      </c>
      <c r="H7" s="45">
        <v>245494.7</v>
      </c>
      <c r="I7" s="45">
        <v>273647.09999999998</v>
      </c>
      <c r="J7" s="45">
        <v>228258.6</v>
      </c>
      <c r="K7" s="45">
        <v>225621.2</v>
      </c>
    </row>
    <row r="8" spans="1:11" ht="38.25" customHeight="1">
      <c r="A8" s="50" t="s">
        <v>8</v>
      </c>
      <c r="B8" s="2" t="s">
        <v>69</v>
      </c>
      <c r="C8" s="5">
        <v>75996</v>
      </c>
      <c r="D8" s="5">
        <v>78014.7</v>
      </c>
      <c r="E8" s="5">
        <v>124179.6</v>
      </c>
      <c r="F8" s="5">
        <v>95569.2</v>
      </c>
      <c r="G8" s="5">
        <v>92953.2</v>
      </c>
      <c r="H8" s="5">
        <v>126211.2</v>
      </c>
      <c r="I8" s="5">
        <v>150950.1</v>
      </c>
      <c r="J8" s="5">
        <v>150993.4</v>
      </c>
      <c r="K8" s="5">
        <v>150475</v>
      </c>
    </row>
    <row r="9" spans="1:11" ht="38.25" customHeight="1">
      <c r="A9" s="49" t="s">
        <v>9</v>
      </c>
      <c r="B9" s="44" t="s">
        <v>16</v>
      </c>
      <c r="C9" s="45">
        <v>7654.1</v>
      </c>
      <c r="D9" s="45">
        <v>46410.9</v>
      </c>
      <c r="E9" s="45">
        <v>28565.200000000001</v>
      </c>
      <c r="F9" s="45">
        <v>55020.3</v>
      </c>
      <c r="G9" s="45">
        <v>177120.7</v>
      </c>
      <c r="H9" s="45">
        <v>77801.100000000006</v>
      </c>
      <c r="I9" s="45">
        <v>62327.8</v>
      </c>
      <c r="J9" s="45">
        <v>49764.1</v>
      </c>
      <c r="K9" s="45">
        <v>62191</v>
      </c>
    </row>
    <row r="10" spans="1:11" ht="38.25" customHeight="1">
      <c r="A10" s="50" t="s">
        <v>10</v>
      </c>
      <c r="B10" s="2" t="s">
        <v>17</v>
      </c>
      <c r="C10" s="5">
        <v>732.7</v>
      </c>
      <c r="D10" s="5">
        <v>5814.5</v>
      </c>
      <c r="E10" s="5">
        <v>4226.2</v>
      </c>
      <c r="F10" s="5">
        <v>1725.5</v>
      </c>
      <c r="G10" s="5">
        <v>4329.2</v>
      </c>
      <c r="H10" s="5">
        <v>2202.9</v>
      </c>
      <c r="I10" s="5">
        <v>3826</v>
      </c>
      <c r="J10" s="5">
        <v>4124.8</v>
      </c>
      <c r="K10" s="5">
        <v>4469.3</v>
      </c>
    </row>
    <row r="11" spans="1:11" ht="38.25" customHeight="1">
      <c r="A11" s="49" t="s">
        <v>11</v>
      </c>
      <c r="B11" s="44" t="s">
        <v>18</v>
      </c>
      <c r="C11" s="45">
        <v>37880.699999999997</v>
      </c>
      <c r="D11" s="45">
        <v>60012.3</v>
      </c>
      <c r="E11" s="45">
        <v>48947</v>
      </c>
      <c r="F11" s="45">
        <v>31316.7</v>
      </c>
      <c r="G11" s="45">
        <v>25180.400000000001</v>
      </c>
      <c r="H11" s="45">
        <v>35440</v>
      </c>
      <c r="I11" s="45">
        <v>16352.3</v>
      </c>
      <c r="J11" s="45">
        <v>23973.7</v>
      </c>
      <c r="K11" s="45">
        <v>56743.5</v>
      </c>
    </row>
    <row r="12" spans="1:11" ht="38.25" customHeight="1">
      <c r="A12" s="50" t="s">
        <v>12</v>
      </c>
      <c r="B12" s="2" t="s">
        <v>19</v>
      </c>
      <c r="C12" s="5">
        <v>216042.1</v>
      </c>
      <c r="D12" s="5">
        <v>220622.3</v>
      </c>
      <c r="E12" s="5">
        <v>186406.39999999999</v>
      </c>
      <c r="F12" s="5">
        <v>198330.8</v>
      </c>
      <c r="G12" s="5">
        <v>223317.8</v>
      </c>
      <c r="H12" s="5">
        <v>248250.5</v>
      </c>
      <c r="I12" s="5">
        <v>258196.7</v>
      </c>
      <c r="J12" s="5">
        <v>258835.6</v>
      </c>
      <c r="K12" s="5">
        <v>263536.3</v>
      </c>
    </row>
    <row r="13" spans="1:11" ht="38.25" customHeight="1">
      <c r="A13" s="49" t="s">
        <v>13</v>
      </c>
      <c r="B13" s="44" t="s">
        <v>1</v>
      </c>
      <c r="C13" s="45">
        <v>4466.2</v>
      </c>
      <c r="D13" s="45">
        <v>5867.4</v>
      </c>
      <c r="E13" s="45">
        <v>237377.2</v>
      </c>
      <c r="F13" s="45">
        <v>77.5</v>
      </c>
      <c r="G13" s="45">
        <v>1311.5</v>
      </c>
      <c r="H13" s="45">
        <v>151</v>
      </c>
      <c r="I13" s="45">
        <v>186</v>
      </c>
      <c r="J13" s="45">
        <v>328.4</v>
      </c>
      <c r="K13" s="45">
        <v>73.099999999999994</v>
      </c>
    </row>
    <row r="14" spans="1:11" ht="41.25" customHeight="1" thickBot="1">
      <c r="A14" s="51" t="s">
        <v>3</v>
      </c>
      <c r="B14" s="46" t="s">
        <v>2</v>
      </c>
      <c r="C14" s="47">
        <v>27420.6</v>
      </c>
      <c r="D14" s="47">
        <v>8936.2999999999993</v>
      </c>
      <c r="E14" s="47">
        <v>2233.6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</row>
    <row r="15" spans="1:11" ht="45.75" customHeight="1" thickTop="1">
      <c r="A15" s="208" t="s">
        <v>0</v>
      </c>
      <c r="B15" s="209"/>
      <c r="C15" s="27">
        <f t="shared" ref="C15:J15" si="0">SUM(C4:C14)</f>
        <v>618423.99999999988</v>
      </c>
      <c r="D15" s="27">
        <f t="shared" si="0"/>
        <v>970033.9</v>
      </c>
      <c r="E15" s="27">
        <f t="shared" si="0"/>
        <v>1049337.9000000001</v>
      </c>
      <c r="F15" s="27">
        <f t="shared" si="0"/>
        <v>639551.69999999995</v>
      </c>
      <c r="G15" s="27">
        <f t="shared" si="0"/>
        <v>799046.3</v>
      </c>
      <c r="H15" s="27">
        <f t="shared" si="0"/>
        <v>828595.9</v>
      </c>
      <c r="I15" s="27">
        <f t="shared" si="0"/>
        <v>855680.90000000014</v>
      </c>
      <c r="J15" s="27">
        <f t="shared" si="0"/>
        <v>809358.79999999993</v>
      </c>
      <c r="K15" s="27">
        <f t="shared" ref="K15" si="1">SUM(K4:K14)</f>
        <v>896528.00000000012</v>
      </c>
    </row>
    <row r="16" spans="1:11">
      <c r="A16" s="207"/>
      <c r="B16" s="207"/>
    </row>
    <row r="17" spans="1:2">
      <c r="A17" s="207"/>
      <c r="B17" s="207"/>
    </row>
  </sheetData>
  <customSheetViews>
    <customSheetView guid="{4EAB83CC-C2B4-4A41-A172-A902FECE3465}" scale="90" showPageBreaks="1" showGridLines="0" printArea="1" view="pageBreakPreview" showRuler="0">
      <selection activeCell="F5" sqref="F5"/>
      <pageMargins left="0.23622047244094491" right="0.15748031496062992" top="0.2" bottom="0.15748031496062992" header="0.19685039370078741" footer="0.15748031496062992"/>
      <printOptions horizontalCentered="1" verticalCentered="1"/>
      <pageSetup paperSize="9" orientation="landscape" horizontalDpi="4294967295" r:id="rId1"/>
      <headerFooter alignWithMargins="0">
        <oddFooter>&amp;R&amp;"Times New Roman,Obyčejné"&amp;8&amp;D  &amp;T</oddFooter>
      </headerFooter>
    </customSheetView>
  </customSheetViews>
  <mergeCells count="6">
    <mergeCell ref="A1:I1"/>
    <mergeCell ref="A16:B16"/>
    <mergeCell ref="A17:B17"/>
    <mergeCell ref="A15:B15"/>
    <mergeCell ref="A2:B3"/>
    <mergeCell ref="C2:K2"/>
  </mergeCells>
  <phoneticPr fontId="0" type="noConversion"/>
  <printOptions horizontalCentered="1" verticalCentered="1"/>
  <pageMargins left="0.23622047244094491" right="0.15748031496062992" top="0.2" bottom="0.15748031496062992" header="0.19685039370078741" footer="0.15748031496062992"/>
  <pageSetup paperSize="9" orientation="landscape" horizontalDpi="300" verticalDpi="300" r:id="rId2"/>
  <headerFooter alignWithMargins="0">
    <oddFooter>&amp;R&amp;"Times New Roman,Obyčejné"&amp;8&amp;D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J543"/>
  <sheetViews>
    <sheetView view="pageBreakPreview" zoomScale="70" zoomScaleSheetLayoutView="70" workbookViewId="0">
      <pane xSplit="2" ySplit="3" topLeftCell="S4" activePane="bottomRight" state="frozen"/>
      <selection pane="topRight" activeCell="C1" sqref="C1"/>
      <selection pane="bottomLeft" activeCell="A4" sqref="A4"/>
      <selection pane="bottomRight" activeCell="W5" sqref="W5"/>
    </sheetView>
  </sheetViews>
  <sheetFormatPr defaultRowHeight="15"/>
  <cols>
    <col min="1" max="1" width="9.42578125" style="31" customWidth="1"/>
    <col min="2" max="2" width="35.5703125" style="32" customWidth="1"/>
    <col min="3" max="8" width="19" style="32" hidden="1" customWidth="1"/>
    <col min="9" max="20" width="19" style="31" hidden="1" customWidth="1"/>
    <col min="21" max="23" width="12.7109375" style="31" customWidth="1"/>
    <col min="24" max="27" width="12.7109375" style="30" customWidth="1"/>
    <col min="28" max="28" width="12.7109375" style="59" customWidth="1"/>
    <col min="29" max="29" width="12.7109375" style="30" customWidth="1"/>
    <col min="30" max="31" width="12.7109375" style="32" hidden="1" customWidth="1"/>
    <col min="32" max="47" width="12.7109375" style="31" hidden="1" customWidth="1"/>
    <col min="48" max="55" width="12.7109375" style="31" customWidth="1"/>
    <col min="56" max="56" width="12.7109375" style="33" customWidth="1"/>
    <col min="57" max="64" width="12.7109375" style="31" customWidth="1"/>
    <col min="65" max="65" width="12.7109375" style="33" customWidth="1"/>
    <col min="66" max="16384" width="9.140625" style="31"/>
  </cols>
  <sheetData>
    <row r="1" spans="1:88" ht="41.25" customHeight="1" thickBot="1">
      <c r="B1" s="31"/>
      <c r="C1" s="31"/>
      <c r="D1" s="31"/>
      <c r="E1" s="31"/>
      <c r="F1" s="31"/>
      <c r="G1" s="31"/>
      <c r="H1" s="31"/>
      <c r="U1" s="233" t="s">
        <v>73</v>
      </c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  <c r="AK1" s="233"/>
      <c r="AL1" s="233"/>
      <c r="AM1" s="233"/>
      <c r="AN1" s="233"/>
      <c r="AO1" s="233"/>
      <c r="AP1" s="233"/>
      <c r="AQ1" s="233"/>
      <c r="AR1" s="233"/>
      <c r="AS1" s="233"/>
      <c r="AT1" s="233"/>
      <c r="AU1" s="233"/>
      <c r="AV1" s="233"/>
      <c r="AW1" s="233"/>
      <c r="AX1" s="233"/>
      <c r="AY1" s="233"/>
      <c r="AZ1" s="233"/>
      <c r="BA1" s="233"/>
      <c r="BB1" s="233"/>
      <c r="BC1" s="233"/>
      <c r="BD1" s="64"/>
      <c r="BE1" s="64"/>
      <c r="BF1" s="64"/>
      <c r="BG1" s="64"/>
      <c r="BH1" s="65"/>
      <c r="BI1" s="65"/>
      <c r="BJ1" s="65"/>
      <c r="BK1" s="65"/>
      <c r="BL1" s="66"/>
      <c r="BM1" s="67" t="s">
        <v>59</v>
      </c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3"/>
      <c r="CC1" s="63"/>
      <c r="CD1" s="63"/>
      <c r="CE1" s="61" t="s">
        <v>59</v>
      </c>
      <c r="CF1" s="29"/>
      <c r="CG1" s="29"/>
      <c r="CH1" s="29"/>
      <c r="CI1" s="29"/>
      <c r="CJ1" s="30"/>
    </row>
    <row r="2" spans="1:88" s="70" customFormat="1" ht="28.5" customHeight="1">
      <c r="A2" s="221" t="s">
        <v>64</v>
      </c>
      <c r="B2" s="222"/>
      <c r="C2" s="230"/>
      <c r="D2" s="228"/>
      <c r="E2" s="228"/>
      <c r="F2" s="228"/>
      <c r="G2" s="228"/>
      <c r="H2" s="228"/>
      <c r="I2" s="228"/>
      <c r="J2" s="228"/>
      <c r="K2" s="229"/>
      <c r="L2" s="225"/>
      <c r="M2" s="228"/>
      <c r="N2" s="228"/>
      <c r="O2" s="228"/>
      <c r="P2" s="228"/>
      <c r="Q2" s="228"/>
      <c r="R2" s="228"/>
      <c r="S2" s="228"/>
      <c r="T2" s="229"/>
      <c r="U2" s="225" t="s">
        <v>61</v>
      </c>
      <c r="V2" s="226"/>
      <c r="W2" s="226"/>
      <c r="X2" s="226"/>
      <c r="Y2" s="226"/>
      <c r="Z2" s="226"/>
      <c r="AA2" s="226"/>
      <c r="AB2" s="226"/>
      <c r="AC2" s="227"/>
      <c r="AD2" s="225"/>
      <c r="AE2" s="226"/>
      <c r="AF2" s="226"/>
      <c r="AG2" s="226"/>
      <c r="AH2" s="226"/>
      <c r="AI2" s="226"/>
      <c r="AJ2" s="226"/>
      <c r="AK2" s="226"/>
      <c r="AL2" s="231"/>
      <c r="AM2" s="225"/>
      <c r="AN2" s="226"/>
      <c r="AO2" s="226"/>
      <c r="AP2" s="226"/>
      <c r="AQ2" s="226"/>
      <c r="AR2" s="226"/>
      <c r="AS2" s="226"/>
      <c r="AT2" s="226"/>
      <c r="AU2" s="227"/>
      <c r="AV2" s="225" t="s">
        <v>65</v>
      </c>
      <c r="AW2" s="226"/>
      <c r="AX2" s="226"/>
      <c r="AY2" s="226"/>
      <c r="AZ2" s="226"/>
      <c r="BA2" s="226"/>
      <c r="BB2" s="226"/>
      <c r="BC2" s="226"/>
      <c r="BD2" s="232"/>
      <c r="BE2" s="225" t="s">
        <v>0</v>
      </c>
      <c r="BF2" s="226"/>
      <c r="BG2" s="226"/>
      <c r="BH2" s="226"/>
      <c r="BI2" s="226"/>
      <c r="BJ2" s="226"/>
      <c r="BK2" s="226"/>
      <c r="BL2" s="226"/>
      <c r="BM2" s="229"/>
    </row>
    <row r="3" spans="1:88" s="70" customFormat="1" ht="27" customHeight="1" thickBot="1">
      <c r="A3" s="223"/>
      <c r="B3" s="224"/>
      <c r="C3" s="71">
        <v>2002</v>
      </c>
      <c r="D3" s="72">
        <v>2003</v>
      </c>
      <c r="E3" s="72">
        <v>2004</v>
      </c>
      <c r="F3" s="72">
        <v>2005</v>
      </c>
      <c r="G3" s="72">
        <v>2006</v>
      </c>
      <c r="H3" s="72">
        <v>2007</v>
      </c>
      <c r="I3" s="72">
        <v>2008</v>
      </c>
      <c r="J3" s="72">
        <v>2009</v>
      </c>
      <c r="K3" s="73">
        <v>2010</v>
      </c>
      <c r="L3" s="71">
        <v>2002</v>
      </c>
      <c r="M3" s="72">
        <v>2003</v>
      </c>
      <c r="N3" s="72">
        <v>2004</v>
      </c>
      <c r="O3" s="72">
        <v>2005</v>
      </c>
      <c r="P3" s="72">
        <v>2006</v>
      </c>
      <c r="Q3" s="72">
        <v>2007</v>
      </c>
      <c r="R3" s="72">
        <v>2008</v>
      </c>
      <c r="S3" s="72">
        <v>2009</v>
      </c>
      <c r="T3" s="73">
        <v>2010</v>
      </c>
      <c r="U3" s="181">
        <v>2002</v>
      </c>
      <c r="V3" s="76">
        <v>2003</v>
      </c>
      <c r="W3" s="76">
        <v>2004</v>
      </c>
      <c r="X3" s="76">
        <v>2005</v>
      </c>
      <c r="Y3" s="76">
        <v>2006</v>
      </c>
      <c r="Z3" s="76">
        <v>2007</v>
      </c>
      <c r="AA3" s="76">
        <v>2008</v>
      </c>
      <c r="AB3" s="76">
        <v>2009</v>
      </c>
      <c r="AC3" s="78">
        <v>2010</v>
      </c>
      <c r="AD3" s="71">
        <v>2002</v>
      </c>
      <c r="AE3" s="72">
        <v>2003</v>
      </c>
      <c r="AF3" s="72">
        <v>2004</v>
      </c>
      <c r="AG3" s="72">
        <v>2005</v>
      </c>
      <c r="AH3" s="72">
        <v>2006</v>
      </c>
      <c r="AI3" s="72">
        <v>2007</v>
      </c>
      <c r="AJ3" s="72">
        <v>2008</v>
      </c>
      <c r="AK3" s="72">
        <v>2009</v>
      </c>
      <c r="AL3" s="74">
        <v>2010</v>
      </c>
      <c r="AM3" s="71">
        <v>2002</v>
      </c>
      <c r="AN3" s="72">
        <v>2003</v>
      </c>
      <c r="AO3" s="72">
        <v>2004</v>
      </c>
      <c r="AP3" s="72">
        <v>2005</v>
      </c>
      <c r="AQ3" s="72">
        <v>2006</v>
      </c>
      <c r="AR3" s="72">
        <v>2007</v>
      </c>
      <c r="AS3" s="72">
        <v>2008</v>
      </c>
      <c r="AT3" s="72">
        <v>2009</v>
      </c>
      <c r="AU3" s="73">
        <v>2010</v>
      </c>
      <c r="AV3" s="75">
        <v>2002</v>
      </c>
      <c r="AW3" s="76">
        <v>2003</v>
      </c>
      <c r="AX3" s="76">
        <v>2004</v>
      </c>
      <c r="AY3" s="77">
        <v>2005</v>
      </c>
      <c r="AZ3" s="76">
        <v>2006</v>
      </c>
      <c r="BA3" s="76">
        <v>2007</v>
      </c>
      <c r="BB3" s="76">
        <v>2008</v>
      </c>
      <c r="BC3" s="76">
        <v>2009</v>
      </c>
      <c r="BD3" s="78">
        <v>2010</v>
      </c>
      <c r="BE3" s="75">
        <v>2002</v>
      </c>
      <c r="BF3" s="77">
        <v>2003</v>
      </c>
      <c r="BG3" s="77">
        <v>2004</v>
      </c>
      <c r="BH3" s="76">
        <v>2005</v>
      </c>
      <c r="BI3" s="76">
        <v>2006</v>
      </c>
      <c r="BJ3" s="76">
        <v>2007</v>
      </c>
      <c r="BK3" s="77">
        <v>2008</v>
      </c>
      <c r="BL3" s="77">
        <v>2009</v>
      </c>
      <c r="BM3" s="78">
        <v>2010</v>
      </c>
    </row>
    <row r="4" spans="1:88" s="70" customFormat="1" ht="36.75" customHeight="1">
      <c r="A4" s="214" t="s">
        <v>62</v>
      </c>
      <c r="B4" s="69" t="s">
        <v>31</v>
      </c>
      <c r="C4" s="79">
        <v>145890</v>
      </c>
      <c r="D4" s="80">
        <v>179253</v>
      </c>
      <c r="E4" s="81">
        <v>141834</v>
      </c>
      <c r="F4" s="81">
        <v>124045</v>
      </c>
      <c r="G4" s="81">
        <v>102504</v>
      </c>
      <c r="H4" s="81">
        <v>91083</v>
      </c>
      <c r="I4" s="82">
        <v>74115</v>
      </c>
      <c r="J4" s="82">
        <v>59926</v>
      </c>
      <c r="K4" s="82">
        <v>143851</v>
      </c>
      <c r="L4" s="83">
        <v>384</v>
      </c>
      <c r="M4" s="81">
        <v>382</v>
      </c>
      <c r="N4" s="81">
        <v>708</v>
      </c>
      <c r="O4" s="81">
        <v>1149</v>
      </c>
      <c r="P4" s="81">
        <v>2674</v>
      </c>
      <c r="Q4" s="81">
        <v>6143</v>
      </c>
      <c r="R4" s="82">
        <v>14360</v>
      </c>
      <c r="S4" s="81">
        <v>5714</v>
      </c>
      <c r="T4" s="84">
        <v>4709</v>
      </c>
      <c r="U4" s="97">
        <f>C4+L4</f>
        <v>146274</v>
      </c>
      <c r="V4" s="87">
        <f>D4+M4</f>
        <v>179635</v>
      </c>
      <c r="W4" s="87">
        <f t="shared" ref="W4:W20" si="0">E4+N4</f>
        <v>142542</v>
      </c>
      <c r="X4" s="87">
        <f t="shared" ref="X4:X20" si="1">F4+O4</f>
        <v>125194</v>
      </c>
      <c r="Y4" s="87">
        <f t="shared" ref="Y4:Y20" si="2">G4+P4</f>
        <v>105178</v>
      </c>
      <c r="Z4" s="87">
        <f t="shared" ref="Z4:Z20" si="3">H4+Q4</f>
        <v>97226</v>
      </c>
      <c r="AA4" s="87">
        <f t="shared" ref="AA4:AA19" si="4">I4+R4</f>
        <v>88475</v>
      </c>
      <c r="AB4" s="87">
        <f t="shared" ref="AB4:AB19" si="5">J4+S4</f>
        <v>65640</v>
      </c>
      <c r="AC4" s="180">
        <f t="shared" ref="AC4:AC19" si="6">K4+T4</f>
        <v>148560</v>
      </c>
      <c r="AD4" s="79">
        <v>672</v>
      </c>
      <c r="AE4" s="80">
        <v>0</v>
      </c>
      <c r="AF4" s="81">
        <v>0</v>
      </c>
      <c r="AG4" s="81">
        <v>40</v>
      </c>
      <c r="AH4" s="81">
        <v>0</v>
      </c>
      <c r="AI4" s="82">
        <v>0</v>
      </c>
      <c r="AJ4" s="82">
        <v>0</v>
      </c>
      <c r="AK4" s="81">
        <v>0</v>
      </c>
      <c r="AL4" s="84">
        <v>0</v>
      </c>
      <c r="AM4" s="85">
        <v>1148</v>
      </c>
      <c r="AN4" s="82">
        <v>1949</v>
      </c>
      <c r="AO4" s="81">
        <v>301</v>
      </c>
      <c r="AP4" s="82">
        <v>2416</v>
      </c>
      <c r="AQ4" s="81">
        <v>6443</v>
      </c>
      <c r="AR4" s="81">
        <v>2278</v>
      </c>
      <c r="AS4" s="82">
        <v>1407</v>
      </c>
      <c r="AT4" s="81">
        <v>4990</v>
      </c>
      <c r="AU4" s="84">
        <v>3793</v>
      </c>
      <c r="AV4" s="86">
        <f t="shared" ref="AV4:AV20" si="7">AD4+AM4</f>
        <v>1820</v>
      </c>
      <c r="AW4" s="87">
        <f t="shared" ref="AW4:AW20" si="8">AE4+AN4</f>
        <v>1949</v>
      </c>
      <c r="AX4" s="87">
        <f t="shared" ref="AX4:BC5" si="9">E4+N4+AF4+AO4</f>
        <v>142843</v>
      </c>
      <c r="AY4" s="88">
        <f t="shared" si="9"/>
        <v>127650</v>
      </c>
      <c r="AZ4" s="89">
        <f t="shared" si="9"/>
        <v>111621</v>
      </c>
      <c r="BA4" s="89">
        <f t="shared" si="9"/>
        <v>99504</v>
      </c>
      <c r="BB4" s="87">
        <f t="shared" si="9"/>
        <v>89882</v>
      </c>
      <c r="BC4" s="87">
        <f t="shared" si="9"/>
        <v>70630</v>
      </c>
      <c r="BD4" s="90">
        <f t="shared" ref="BD4:BD20" si="10">AC4+AL4+AU4</f>
        <v>152353</v>
      </c>
      <c r="BE4" s="86">
        <f t="shared" ref="BE4:BE31" si="11">U4+AV4</f>
        <v>148094</v>
      </c>
      <c r="BF4" s="88">
        <f t="shared" ref="BF4:BF31" si="12">V4+AW4</f>
        <v>181584</v>
      </c>
      <c r="BG4" s="88">
        <f t="shared" ref="BG4:BG31" si="13">W4+AX4</f>
        <v>285385</v>
      </c>
      <c r="BH4" s="87">
        <f t="shared" ref="BH4:BH31" si="14">X4+AY4</f>
        <v>252844</v>
      </c>
      <c r="BI4" s="87">
        <f t="shared" ref="BI4:BI31" si="15">Y4+AZ4</f>
        <v>216799</v>
      </c>
      <c r="BJ4" s="87">
        <f t="shared" ref="BJ4:BJ31" si="16">Z4+BA4</f>
        <v>196730</v>
      </c>
      <c r="BK4" s="88">
        <f t="shared" ref="BK4:BK31" si="17">AA4+BB4</f>
        <v>178357</v>
      </c>
      <c r="BL4" s="88">
        <f t="shared" ref="BL4:BL31" si="18">AB4+BC4</f>
        <v>136270</v>
      </c>
      <c r="BM4" s="91">
        <f t="shared" ref="BM4:BM31" si="19">AC4+BD4</f>
        <v>300913</v>
      </c>
    </row>
    <row r="5" spans="1:88" s="70" customFormat="1" ht="36.75" customHeight="1">
      <c r="A5" s="214"/>
      <c r="B5" s="92" t="s">
        <v>32</v>
      </c>
      <c r="C5" s="93">
        <v>308</v>
      </c>
      <c r="D5" s="94">
        <v>944</v>
      </c>
      <c r="E5" s="87">
        <v>1171</v>
      </c>
      <c r="F5" s="88">
        <v>1263</v>
      </c>
      <c r="G5" s="88">
        <v>629</v>
      </c>
      <c r="H5" s="88">
        <v>719</v>
      </c>
      <c r="I5" s="95">
        <v>491</v>
      </c>
      <c r="J5" s="95">
        <v>1688</v>
      </c>
      <c r="K5" s="95">
        <v>4191</v>
      </c>
      <c r="L5" s="86">
        <v>0</v>
      </c>
      <c r="M5" s="88">
        <v>0</v>
      </c>
      <c r="N5" s="88">
        <v>6</v>
      </c>
      <c r="O5" s="88">
        <v>0</v>
      </c>
      <c r="P5" s="88">
        <v>0</v>
      </c>
      <c r="Q5" s="88">
        <v>70</v>
      </c>
      <c r="R5" s="95">
        <v>565</v>
      </c>
      <c r="S5" s="88">
        <v>25</v>
      </c>
      <c r="T5" s="96">
        <v>15</v>
      </c>
      <c r="U5" s="97">
        <f t="shared" ref="U5:U20" si="20">C5+L5</f>
        <v>308</v>
      </c>
      <c r="V5" s="87">
        <f t="shared" ref="V5:V20" si="21">D5+M5</f>
        <v>944</v>
      </c>
      <c r="W5" s="88">
        <f t="shared" si="0"/>
        <v>1177</v>
      </c>
      <c r="X5" s="88">
        <f t="shared" si="1"/>
        <v>1263</v>
      </c>
      <c r="Y5" s="88">
        <f t="shared" si="2"/>
        <v>629</v>
      </c>
      <c r="Z5" s="88">
        <f t="shared" si="3"/>
        <v>789</v>
      </c>
      <c r="AA5" s="88">
        <f>I5+R5</f>
        <v>1056</v>
      </c>
      <c r="AB5" s="88">
        <f t="shared" si="5"/>
        <v>1713</v>
      </c>
      <c r="AC5" s="98">
        <f t="shared" si="6"/>
        <v>4206</v>
      </c>
      <c r="AD5" s="99">
        <v>12</v>
      </c>
      <c r="AE5" s="94">
        <v>0</v>
      </c>
      <c r="AF5" s="88">
        <v>0</v>
      </c>
      <c r="AG5" s="88">
        <v>0</v>
      </c>
      <c r="AH5" s="88">
        <v>0</v>
      </c>
      <c r="AI5" s="90">
        <v>0</v>
      </c>
      <c r="AJ5" s="95">
        <v>0</v>
      </c>
      <c r="AK5" s="88">
        <v>0</v>
      </c>
      <c r="AL5" s="96">
        <v>0</v>
      </c>
      <c r="AM5" s="100">
        <v>252</v>
      </c>
      <c r="AN5" s="95">
        <v>18</v>
      </c>
      <c r="AO5" s="88">
        <v>5</v>
      </c>
      <c r="AP5" s="95">
        <v>72</v>
      </c>
      <c r="AQ5" s="88">
        <v>348</v>
      </c>
      <c r="AR5" s="88">
        <v>306</v>
      </c>
      <c r="AS5" s="95">
        <v>61</v>
      </c>
      <c r="AT5" s="88">
        <v>305</v>
      </c>
      <c r="AU5" s="96">
        <v>247</v>
      </c>
      <c r="AV5" s="86">
        <f t="shared" si="7"/>
        <v>264</v>
      </c>
      <c r="AW5" s="88">
        <f t="shared" si="8"/>
        <v>18</v>
      </c>
      <c r="AX5" s="88">
        <f t="shared" si="9"/>
        <v>1182</v>
      </c>
      <c r="AY5" s="88">
        <f t="shared" si="9"/>
        <v>1335</v>
      </c>
      <c r="AZ5" s="101">
        <f t="shared" si="9"/>
        <v>977</v>
      </c>
      <c r="BA5" s="101">
        <f t="shared" si="9"/>
        <v>1095</v>
      </c>
      <c r="BB5" s="88">
        <f t="shared" si="9"/>
        <v>1117</v>
      </c>
      <c r="BC5" s="87">
        <f t="shared" si="9"/>
        <v>2018</v>
      </c>
      <c r="BD5" s="90">
        <f t="shared" si="10"/>
        <v>4453</v>
      </c>
      <c r="BE5" s="102">
        <f t="shared" si="11"/>
        <v>572</v>
      </c>
      <c r="BF5" s="88">
        <f t="shared" si="12"/>
        <v>962</v>
      </c>
      <c r="BG5" s="88">
        <f t="shared" si="13"/>
        <v>2359</v>
      </c>
      <c r="BH5" s="88">
        <f t="shared" si="14"/>
        <v>2598</v>
      </c>
      <c r="BI5" s="88">
        <f t="shared" si="15"/>
        <v>1606</v>
      </c>
      <c r="BJ5" s="88">
        <f t="shared" si="16"/>
        <v>1884</v>
      </c>
      <c r="BK5" s="88">
        <f t="shared" si="17"/>
        <v>2173</v>
      </c>
      <c r="BL5" s="88">
        <f t="shared" si="18"/>
        <v>3731</v>
      </c>
      <c r="BM5" s="96">
        <f t="shared" si="19"/>
        <v>8659</v>
      </c>
    </row>
    <row r="6" spans="1:88" s="70" customFormat="1" ht="36.75" customHeight="1">
      <c r="A6" s="214"/>
      <c r="B6" s="92" t="s">
        <v>33</v>
      </c>
      <c r="C6" s="93">
        <v>25198</v>
      </c>
      <c r="D6" s="94">
        <v>20759</v>
      </c>
      <c r="E6" s="87">
        <v>20390</v>
      </c>
      <c r="F6" s="88">
        <v>17775</v>
      </c>
      <c r="G6" s="88">
        <v>17137</v>
      </c>
      <c r="H6" s="88">
        <v>18799</v>
      </c>
      <c r="I6" s="95">
        <v>19894</v>
      </c>
      <c r="J6" s="95">
        <v>21629</v>
      </c>
      <c r="K6" s="95">
        <v>21457</v>
      </c>
      <c r="L6" s="86">
        <v>56</v>
      </c>
      <c r="M6" s="88">
        <v>58</v>
      </c>
      <c r="N6" s="88">
        <v>44</v>
      </c>
      <c r="O6" s="88">
        <v>1981</v>
      </c>
      <c r="P6" s="88">
        <v>2331</v>
      </c>
      <c r="Q6" s="88">
        <v>3166</v>
      </c>
      <c r="R6" s="95">
        <v>3352</v>
      </c>
      <c r="S6" s="88">
        <v>3143</v>
      </c>
      <c r="T6" s="96">
        <v>3150</v>
      </c>
      <c r="U6" s="97">
        <f t="shared" si="20"/>
        <v>25254</v>
      </c>
      <c r="V6" s="87">
        <f t="shared" si="21"/>
        <v>20817</v>
      </c>
      <c r="W6" s="88">
        <f t="shared" si="0"/>
        <v>20434</v>
      </c>
      <c r="X6" s="88">
        <f t="shared" si="1"/>
        <v>19756</v>
      </c>
      <c r="Y6" s="88">
        <f>G6+P6</f>
        <v>19468</v>
      </c>
      <c r="Z6" s="88">
        <f t="shared" si="3"/>
        <v>21965</v>
      </c>
      <c r="AA6" s="88">
        <f t="shared" si="4"/>
        <v>23246</v>
      </c>
      <c r="AB6" s="88">
        <f t="shared" si="5"/>
        <v>24772</v>
      </c>
      <c r="AC6" s="98">
        <f t="shared" si="6"/>
        <v>24607</v>
      </c>
      <c r="AD6" s="99">
        <v>0</v>
      </c>
      <c r="AE6" s="94">
        <v>0</v>
      </c>
      <c r="AF6" s="88">
        <v>0</v>
      </c>
      <c r="AG6" s="88">
        <v>0</v>
      </c>
      <c r="AH6" s="88">
        <v>0</v>
      </c>
      <c r="AI6" s="90">
        <v>0</v>
      </c>
      <c r="AJ6" s="95">
        <v>0</v>
      </c>
      <c r="AK6" s="88">
        <v>0</v>
      </c>
      <c r="AL6" s="96">
        <v>0</v>
      </c>
      <c r="AM6" s="100">
        <v>386</v>
      </c>
      <c r="AN6" s="95">
        <v>344</v>
      </c>
      <c r="AO6" s="88">
        <v>2044</v>
      </c>
      <c r="AP6" s="95">
        <v>1739</v>
      </c>
      <c r="AQ6" s="88">
        <v>1446</v>
      </c>
      <c r="AR6" s="88">
        <v>791</v>
      </c>
      <c r="AS6" s="95">
        <v>62</v>
      </c>
      <c r="AT6" s="88">
        <v>278</v>
      </c>
      <c r="AU6" s="96">
        <v>133</v>
      </c>
      <c r="AV6" s="86">
        <f t="shared" si="7"/>
        <v>386</v>
      </c>
      <c r="AW6" s="88">
        <f t="shared" si="8"/>
        <v>344</v>
      </c>
      <c r="AX6" s="88"/>
      <c r="AY6" s="88">
        <f t="shared" ref="AY6:AY20" si="22">F6+O6+AG6+AP6</f>
        <v>21495</v>
      </c>
      <c r="AZ6" s="101">
        <f t="shared" ref="AZ6:AZ20" si="23">G6+P6+AH6+AQ6</f>
        <v>20914</v>
      </c>
      <c r="BA6" s="101">
        <f t="shared" ref="BA6:BA20" si="24">H6+Q6+AI6+AR6</f>
        <v>22756</v>
      </c>
      <c r="BB6" s="88">
        <f t="shared" ref="BB6:BB20" si="25">I6+R6+AJ6+AS6</f>
        <v>23308</v>
      </c>
      <c r="BC6" s="87">
        <f t="shared" ref="BC6:BC20" si="26">J6+S6+AK6+AT6</f>
        <v>25050</v>
      </c>
      <c r="BD6" s="90">
        <f t="shared" si="10"/>
        <v>24740</v>
      </c>
      <c r="BE6" s="102">
        <f t="shared" si="11"/>
        <v>25640</v>
      </c>
      <c r="BF6" s="88">
        <f t="shared" si="12"/>
        <v>21161</v>
      </c>
      <c r="BG6" s="88">
        <f t="shared" si="13"/>
        <v>20434</v>
      </c>
      <c r="BH6" s="88">
        <f t="shared" si="14"/>
        <v>41251</v>
      </c>
      <c r="BI6" s="88">
        <f t="shared" si="15"/>
        <v>40382</v>
      </c>
      <c r="BJ6" s="88">
        <f t="shared" si="16"/>
        <v>44721</v>
      </c>
      <c r="BK6" s="88">
        <f t="shared" si="17"/>
        <v>46554</v>
      </c>
      <c r="BL6" s="88">
        <f t="shared" si="18"/>
        <v>49822</v>
      </c>
      <c r="BM6" s="96">
        <f t="shared" si="19"/>
        <v>49347</v>
      </c>
    </row>
    <row r="7" spans="1:88" s="70" customFormat="1" ht="36.75" customHeight="1">
      <c r="A7" s="214"/>
      <c r="B7" s="92" t="s">
        <v>34</v>
      </c>
      <c r="C7" s="93">
        <v>0</v>
      </c>
      <c r="D7" s="94">
        <v>0</v>
      </c>
      <c r="E7" s="87">
        <v>0</v>
      </c>
      <c r="F7" s="88">
        <v>0</v>
      </c>
      <c r="G7" s="88">
        <v>0</v>
      </c>
      <c r="H7" s="88">
        <v>0</v>
      </c>
      <c r="I7" s="95">
        <v>0</v>
      </c>
      <c r="J7" s="95">
        <v>0</v>
      </c>
      <c r="K7" s="95">
        <v>0</v>
      </c>
      <c r="L7" s="86">
        <v>0</v>
      </c>
      <c r="M7" s="88">
        <v>0</v>
      </c>
      <c r="N7" s="88">
        <v>0</v>
      </c>
      <c r="O7" s="88">
        <v>0</v>
      </c>
      <c r="P7" s="88">
        <v>0</v>
      </c>
      <c r="Q7" s="88">
        <v>0</v>
      </c>
      <c r="R7" s="95">
        <v>0</v>
      </c>
      <c r="S7" s="88">
        <v>0</v>
      </c>
      <c r="T7" s="96">
        <v>0</v>
      </c>
      <c r="U7" s="97">
        <f t="shared" si="20"/>
        <v>0</v>
      </c>
      <c r="V7" s="87">
        <f t="shared" si="21"/>
        <v>0</v>
      </c>
      <c r="W7" s="88">
        <f t="shared" si="0"/>
        <v>0</v>
      </c>
      <c r="X7" s="88">
        <f t="shared" si="1"/>
        <v>0</v>
      </c>
      <c r="Y7" s="88">
        <f t="shared" si="2"/>
        <v>0</v>
      </c>
      <c r="Z7" s="88">
        <f t="shared" si="3"/>
        <v>0</v>
      </c>
      <c r="AA7" s="88">
        <f t="shared" si="4"/>
        <v>0</v>
      </c>
      <c r="AB7" s="88">
        <f t="shared" si="5"/>
        <v>0</v>
      </c>
      <c r="AC7" s="98">
        <f t="shared" si="6"/>
        <v>0</v>
      </c>
      <c r="AD7" s="99">
        <v>0</v>
      </c>
      <c r="AE7" s="94">
        <v>0</v>
      </c>
      <c r="AF7" s="88">
        <v>0</v>
      </c>
      <c r="AG7" s="88">
        <v>0</v>
      </c>
      <c r="AH7" s="88">
        <v>0</v>
      </c>
      <c r="AI7" s="90">
        <v>0</v>
      </c>
      <c r="AJ7" s="95">
        <v>0</v>
      </c>
      <c r="AK7" s="88">
        <v>0</v>
      </c>
      <c r="AL7" s="96">
        <v>0</v>
      </c>
      <c r="AM7" s="100">
        <v>10085</v>
      </c>
      <c r="AN7" s="95">
        <v>9320</v>
      </c>
      <c r="AO7" s="88">
        <v>4333</v>
      </c>
      <c r="AP7" s="95">
        <v>2083</v>
      </c>
      <c r="AQ7" s="88">
        <v>6813</v>
      </c>
      <c r="AR7" s="88">
        <v>3298</v>
      </c>
      <c r="AS7" s="95">
        <v>1785</v>
      </c>
      <c r="AT7" s="88">
        <v>577</v>
      </c>
      <c r="AU7" s="96">
        <v>617</v>
      </c>
      <c r="AV7" s="86">
        <f t="shared" si="7"/>
        <v>10085</v>
      </c>
      <c r="AW7" s="88">
        <f t="shared" si="8"/>
        <v>9320</v>
      </c>
      <c r="AX7" s="88">
        <f t="shared" ref="AX7:AX20" si="27">E7+N7+AF7+AO7</f>
        <v>4333</v>
      </c>
      <c r="AY7" s="88">
        <f t="shared" si="22"/>
        <v>2083</v>
      </c>
      <c r="AZ7" s="101">
        <f t="shared" si="23"/>
        <v>6813</v>
      </c>
      <c r="BA7" s="101">
        <f t="shared" si="24"/>
        <v>3298</v>
      </c>
      <c r="BB7" s="88">
        <f t="shared" si="25"/>
        <v>1785</v>
      </c>
      <c r="BC7" s="87">
        <f t="shared" si="26"/>
        <v>577</v>
      </c>
      <c r="BD7" s="90">
        <f t="shared" si="10"/>
        <v>617</v>
      </c>
      <c r="BE7" s="102">
        <f t="shared" si="11"/>
        <v>10085</v>
      </c>
      <c r="BF7" s="88">
        <f t="shared" si="12"/>
        <v>9320</v>
      </c>
      <c r="BG7" s="88">
        <f t="shared" si="13"/>
        <v>4333</v>
      </c>
      <c r="BH7" s="88">
        <f t="shared" si="14"/>
        <v>2083</v>
      </c>
      <c r="BI7" s="88">
        <f t="shared" si="15"/>
        <v>6813</v>
      </c>
      <c r="BJ7" s="88">
        <f t="shared" si="16"/>
        <v>3298</v>
      </c>
      <c r="BK7" s="88">
        <f t="shared" si="17"/>
        <v>1785</v>
      </c>
      <c r="BL7" s="88">
        <f t="shared" si="18"/>
        <v>577</v>
      </c>
      <c r="BM7" s="96">
        <f t="shared" si="19"/>
        <v>617</v>
      </c>
    </row>
    <row r="8" spans="1:88" s="70" customFormat="1" ht="36.75" customHeight="1">
      <c r="A8" s="214"/>
      <c r="B8" s="103" t="s">
        <v>35</v>
      </c>
      <c r="C8" s="93">
        <v>5349</v>
      </c>
      <c r="D8" s="94">
        <v>5141</v>
      </c>
      <c r="E8" s="87">
        <v>5451</v>
      </c>
      <c r="F8" s="88">
        <v>6048</v>
      </c>
      <c r="G8" s="88">
        <v>4533</v>
      </c>
      <c r="H8" s="88">
        <v>2121</v>
      </c>
      <c r="I8" s="95">
        <v>2767</v>
      </c>
      <c r="J8" s="95">
        <v>2917</v>
      </c>
      <c r="K8" s="95">
        <v>2763</v>
      </c>
      <c r="L8" s="86">
        <v>2</v>
      </c>
      <c r="M8" s="88">
        <v>0</v>
      </c>
      <c r="N8" s="88">
        <v>1</v>
      </c>
      <c r="O8" s="88">
        <v>30</v>
      </c>
      <c r="P8" s="88">
        <v>1224</v>
      </c>
      <c r="Q8" s="88">
        <v>76</v>
      </c>
      <c r="R8" s="95">
        <v>670</v>
      </c>
      <c r="S8" s="88">
        <v>202</v>
      </c>
      <c r="T8" s="96">
        <v>354</v>
      </c>
      <c r="U8" s="97">
        <f t="shared" si="20"/>
        <v>5351</v>
      </c>
      <c r="V8" s="87">
        <f t="shared" si="21"/>
        <v>5141</v>
      </c>
      <c r="W8" s="88">
        <f t="shared" si="0"/>
        <v>5452</v>
      </c>
      <c r="X8" s="88">
        <f t="shared" si="1"/>
        <v>6078</v>
      </c>
      <c r="Y8" s="88">
        <f t="shared" si="2"/>
        <v>5757</v>
      </c>
      <c r="Z8" s="88">
        <f t="shared" si="3"/>
        <v>2197</v>
      </c>
      <c r="AA8" s="88">
        <f t="shared" si="4"/>
        <v>3437</v>
      </c>
      <c r="AB8" s="88">
        <f t="shared" si="5"/>
        <v>3119</v>
      </c>
      <c r="AC8" s="98">
        <f t="shared" si="6"/>
        <v>3117</v>
      </c>
      <c r="AD8" s="99">
        <v>8</v>
      </c>
      <c r="AE8" s="94">
        <v>0</v>
      </c>
      <c r="AF8" s="88">
        <v>0</v>
      </c>
      <c r="AG8" s="88">
        <v>0</v>
      </c>
      <c r="AH8" s="88">
        <v>0</v>
      </c>
      <c r="AI8" s="90">
        <v>0</v>
      </c>
      <c r="AJ8" s="95">
        <v>0</v>
      </c>
      <c r="AK8" s="88">
        <v>0</v>
      </c>
      <c r="AL8" s="96">
        <v>0</v>
      </c>
      <c r="AM8" s="100">
        <v>238</v>
      </c>
      <c r="AN8" s="95">
        <v>371</v>
      </c>
      <c r="AO8" s="88">
        <v>234</v>
      </c>
      <c r="AP8" s="95">
        <v>745</v>
      </c>
      <c r="AQ8" s="88">
        <v>147</v>
      </c>
      <c r="AR8" s="88">
        <v>270</v>
      </c>
      <c r="AS8" s="95">
        <v>0</v>
      </c>
      <c r="AT8" s="88">
        <v>74</v>
      </c>
      <c r="AU8" s="96">
        <v>75</v>
      </c>
      <c r="AV8" s="86">
        <f t="shared" si="7"/>
        <v>246</v>
      </c>
      <c r="AW8" s="88">
        <f t="shared" si="8"/>
        <v>371</v>
      </c>
      <c r="AX8" s="88">
        <f t="shared" si="27"/>
        <v>5686</v>
      </c>
      <c r="AY8" s="88">
        <f t="shared" si="22"/>
        <v>6823</v>
      </c>
      <c r="AZ8" s="101">
        <f t="shared" si="23"/>
        <v>5904</v>
      </c>
      <c r="BA8" s="101">
        <f t="shared" si="24"/>
        <v>2467</v>
      </c>
      <c r="BB8" s="88">
        <f t="shared" si="25"/>
        <v>3437</v>
      </c>
      <c r="BC8" s="87">
        <f t="shared" si="26"/>
        <v>3193</v>
      </c>
      <c r="BD8" s="90">
        <f t="shared" si="10"/>
        <v>3192</v>
      </c>
      <c r="BE8" s="102">
        <f t="shared" si="11"/>
        <v>5597</v>
      </c>
      <c r="BF8" s="88">
        <f t="shared" si="12"/>
        <v>5512</v>
      </c>
      <c r="BG8" s="88">
        <f t="shared" si="13"/>
        <v>11138</v>
      </c>
      <c r="BH8" s="88">
        <f t="shared" si="14"/>
        <v>12901</v>
      </c>
      <c r="BI8" s="88">
        <f t="shared" si="15"/>
        <v>11661</v>
      </c>
      <c r="BJ8" s="88">
        <f t="shared" si="16"/>
        <v>4664</v>
      </c>
      <c r="BK8" s="88">
        <f t="shared" si="17"/>
        <v>6874</v>
      </c>
      <c r="BL8" s="88">
        <f t="shared" si="18"/>
        <v>6312</v>
      </c>
      <c r="BM8" s="96">
        <f t="shared" si="19"/>
        <v>6309</v>
      </c>
    </row>
    <row r="9" spans="1:88" s="70" customFormat="1" ht="36.75" customHeight="1">
      <c r="A9" s="214"/>
      <c r="B9" s="92" t="s">
        <v>36</v>
      </c>
      <c r="C9" s="93">
        <v>2070</v>
      </c>
      <c r="D9" s="94">
        <v>3506</v>
      </c>
      <c r="E9" s="87">
        <v>2408</v>
      </c>
      <c r="F9" s="88">
        <v>1959</v>
      </c>
      <c r="G9" s="88">
        <v>1404</v>
      </c>
      <c r="H9" s="88">
        <v>1042</v>
      </c>
      <c r="I9" s="95">
        <v>712</v>
      </c>
      <c r="J9" s="95">
        <v>430</v>
      </c>
      <c r="K9" s="95">
        <v>2160</v>
      </c>
      <c r="L9" s="86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95">
        <v>0</v>
      </c>
      <c r="S9" s="88">
        <v>0</v>
      </c>
      <c r="T9" s="96">
        <v>21</v>
      </c>
      <c r="U9" s="97">
        <f t="shared" si="20"/>
        <v>2070</v>
      </c>
      <c r="V9" s="87">
        <f t="shared" si="21"/>
        <v>3506</v>
      </c>
      <c r="W9" s="88">
        <f t="shared" si="0"/>
        <v>2408</v>
      </c>
      <c r="X9" s="88">
        <f t="shared" si="1"/>
        <v>1959</v>
      </c>
      <c r="Y9" s="88">
        <f t="shared" si="2"/>
        <v>1404</v>
      </c>
      <c r="Z9" s="88">
        <f t="shared" si="3"/>
        <v>1042</v>
      </c>
      <c r="AA9" s="88">
        <f t="shared" si="4"/>
        <v>712</v>
      </c>
      <c r="AB9" s="88">
        <f t="shared" si="5"/>
        <v>430</v>
      </c>
      <c r="AC9" s="98">
        <f t="shared" si="6"/>
        <v>2181</v>
      </c>
      <c r="AD9" s="99">
        <v>0</v>
      </c>
      <c r="AE9" s="94">
        <v>0</v>
      </c>
      <c r="AF9" s="88">
        <v>0</v>
      </c>
      <c r="AG9" s="88">
        <v>0</v>
      </c>
      <c r="AH9" s="88">
        <v>0</v>
      </c>
      <c r="AI9" s="90">
        <v>0</v>
      </c>
      <c r="AJ9" s="95">
        <v>0</v>
      </c>
      <c r="AK9" s="88">
        <v>0</v>
      </c>
      <c r="AL9" s="96">
        <v>0</v>
      </c>
      <c r="AM9" s="100">
        <v>0</v>
      </c>
      <c r="AN9" s="95">
        <v>0</v>
      </c>
      <c r="AO9" s="88">
        <v>0</v>
      </c>
      <c r="AP9" s="95">
        <v>0</v>
      </c>
      <c r="AQ9" s="88">
        <v>0</v>
      </c>
      <c r="AR9" s="88">
        <v>0</v>
      </c>
      <c r="AS9" s="95">
        <v>0</v>
      </c>
      <c r="AT9" s="88">
        <v>0</v>
      </c>
      <c r="AU9" s="96">
        <v>0</v>
      </c>
      <c r="AV9" s="86">
        <f t="shared" si="7"/>
        <v>0</v>
      </c>
      <c r="AW9" s="88">
        <f t="shared" si="8"/>
        <v>0</v>
      </c>
      <c r="AX9" s="88">
        <f t="shared" si="27"/>
        <v>2408</v>
      </c>
      <c r="AY9" s="88">
        <f t="shared" si="22"/>
        <v>1959</v>
      </c>
      <c r="AZ9" s="101">
        <f t="shared" si="23"/>
        <v>1404</v>
      </c>
      <c r="BA9" s="101">
        <f t="shared" si="24"/>
        <v>1042</v>
      </c>
      <c r="BB9" s="88">
        <f t="shared" si="25"/>
        <v>712</v>
      </c>
      <c r="BC9" s="87">
        <f t="shared" si="26"/>
        <v>430</v>
      </c>
      <c r="BD9" s="90">
        <f t="shared" si="10"/>
        <v>2181</v>
      </c>
      <c r="BE9" s="102">
        <f t="shared" si="11"/>
        <v>2070</v>
      </c>
      <c r="BF9" s="88">
        <f t="shared" si="12"/>
        <v>3506</v>
      </c>
      <c r="BG9" s="88">
        <f t="shared" si="13"/>
        <v>4816</v>
      </c>
      <c r="BH9" s="88">
        <f t="shared" si="14"/>
        <v>3918</v>
      </c>
      <c r="BI9" s="88">
        <f t="shared" si="15"/>
        <v>2808</v>
      </c>
      <c r="BJ9" s="88">
        <f t="shared" si="16"/>
        <v>2084</v>
      </c>
      <c r="BK9" s="88">
        <f t="shared" si="17"/>
        <v>1424</v>
      </c>
      <c r="BL9" s="88">
        <f t="shared" si="18"/>
        <v>860</v>
      </c>
      <c r="BM9" s="96">
        <f t="shared" si="19"/>
        <v>4362</v>
      </c>
    </row>
    <row r="10" spans="1:88" s="70" customFormat="1" ht="36.75" customHeight="1">
      <c r="A10" s="214"/>
      <c r="B10" s="92" t="s">
        <v>37</v>
      </c>
      <c r="C10" s="93">
        <v>4316</v>
      </c>
      <c r="D10" s="94">
        <v>3998</v>
      </c>
      <c r="E10" s="87">
        <v>4562</v>
      </c>
      <c r="F10" s="88">
        <v>5084</v>
      </c>
      <c r="G10" s="88">
        <v>4902</v>
      </c>
      <c r="H10" s="88">
        <v>4545</v>
      </c>
      <c r="I10" s="95">
        <v>4128</v>
      </c>
      <c r="J10" s="95">
        <v>3663</v>
      </c>
      <c r="K10" s="95">
        <v>0</v>
      </c>
      <c r="L10" s="86">
        <v>4</v>
      </c>
      <c r="M10" s="88">
        <v>5</v>
      </c>
      <c r="N10" s="88">
        <v>8</v>
      </c>
      <c r="O10" s="88">
        <v>0</v>
      </c>
      <c r="P10" s="88">
        <v>106</v>
      </c>
      <c r="Q10" s="88">
        <v>180</v>
      </c>
      <c r="R10" s="95">
        <v>27</v>
      </c>
      <c r="S10" s="88">
        <v>265</v>
      </c>
      <c r="T10" s="96">
        <v>208</v>
      </c>
      <c r="U10" s="97">
        <f t="shared" si="20"/>
        <v>4320</v>
      </c>
      <c r="V10" s="87">
        <f t="shared" si="21"/>
        <v>4003</v>
      </c>
      <c r="W10" s="88">
        <f t="shared" si="0"/>
        <v>4570</v>
      </c>
      <c r="X10" s="88">
        <f t="shared" si="1"/>
        <v>5084</v>
      </c>
      <c r="Y10" s="88">
        <f t="shared" si="2"/>
        <v>5008</v>
      </c>
      <c r="Z10" s="88">
        <f t="shared" si="3"/>
        <v>4725</v>
      </c>
      <c r="AA10" s="88">
        <f t="shared" si="4"/>
        <v>4155</v>
      </c>
      <c r="AB10" s="88">
        <f t="shared" si="5"/>
        <v>3928</v>
      </c>
      <c r="AC10" s="98">
        <f t="shared" si="6"/>
        <v>208</v>
      </c>
      <c r="AD10" s="99">
        <v>0</v>
      </c>
      <c r="AE10" s="94">
        <v>0</v>
      </c>
      <c r="AF10" s="88">
        <v>0</v>
      </c>
      <c r="AG10" s="88">
        <v>0</v>
      </c>
      <c r="AH10" s="88">
        <v>0</v>
      </c>
      <c r="AI10" s="90">
        <v>0</v>
      </c>
      <c r="AJ10" s="95">
        <v>0</v>
      </c>
      <c r="AK10" s="88">
        <v>0</v>
      </c>
      <c r="AL10" s="96">
        <v>0</v>
      </c>
      <c r="AM10" s="100">
        <v>0</v>
      </c>
      <c r="AN10" s="95">
        <v>0</v>
      </c>
      <c r="AO10" s="88">
        <v>0</v>
      </c>
      <c r="AP10" s="95">
        <v>0</v>
      </c>
      <c r="AQ10" s="88">
        <v>0</v>
      </c>
      <c r="AR10" s="88">
        <v>0</v>
      </c>
      <c r="AS10" s="95">
        <v>0</v>
      </c>
      <c r="AT10" s="88">
        <v>0</v>
      </c>
      <c r="AU10" s="96">
        <v>0</v>
      </c>
      <c r="AV10" s="86">
        <f t="shared" si="7"/>
        <v>0</v>
      </c>
      <c r="AW10" s="88">
        <f t="shared" si="8"/>
        <v>0</v>
      </c>
      <c r="AX10" s="88">
        <f t="shared" si="27"/>
        <v>4570</v>
      </c>
      <c r="AY10" s="88">
        <f t="shared" si="22"/>
        <v>5084</v>
      </c>
      <c r="AZ10" s="101">
        <f t="shared" si="23"/>
        <v>5008</v>
      </c>
      <c r="BA10" s="101">
        <f t="shared" si="24"/>
        <v>4725</v>
      </c>
      <c r="BB10" s="88">
        <f t="shared" si="25"/>
        <v>4155</v>
      </c>
      <c r="BC10" s="87">
        <f t="shared" si="26"/>
        <v>3928</v>
      </c>
      <c r="BD10" s="90">
        <f t="shared" si="10"/>
        <v>208</v>
      </c>
      <c r="BE10" s="102">
        <f t="shared" si="11"/>
        <v>4320</v>
      </c>
      <c r="BF10" s="88">
        <f t="shared" si="12"/>
        <v>4003</v>
      </c>
      <c r="BG10" s="88">
        <f t="shared" si="13"/>
        <v>9140</v>
      </c>
      <c r="BH10" s="88">
        <f t="shared" si="14"/>
        <v>10168</v>
      </c>
      <c r="BI10" s="88">
        <f t="shared" si="15"/>
        <v>10016</v>
      </c>
      <c r="BJ10" s="88">
        <f t="shared" si="16"/>
        <v>9450</v>
      </c>
      <c r="BK10" s="88">
        <f t="shared" si="17"/>
        <v>8310</v>
      </c>
      <c r="BL10" s="88">
        <f t="shared" si="18"/>
        <v>7856</v>
      </c>
      <c r="BM10" s="96">
        <f t="shared" si="19"/>
        <v>416</v>
      </c>
    </row>
    <row r="11" spans="1:88" s="70" customFormat="1" ht="36.75" customHeight="1">
      <c r="A11" s="214"/>
      <c r="B11" s="92" t="s">
        <v>38</v>
      </c>
      <c r="C11" s="93">
        <v>4</v>
      </c>
      <c r="D11" s="94">
        <v>909</v>
      </c>
      <c r="E11" s="87">
        <v>26343</v>
      </c>
      <c r="F11" s="88">
        <v>8519</v>
      </c>
      <c r="G11" s="88">
        <v>0</v>
      </c>
      <c r="H11" s="88">
        <v>14440.8</v>
      </c>
      <c r="I11" s="95">
        <v>19265</v>
      </c>
      <c r="J11" s="95">
        <v>0</v>
      </c>
      <c r="K11" s="95">
        <v>0</v>
      </c>
      <c r="L11" s="86">
        <v>0</v>
      </c>
      <c r="M11" s="88">
        <v>798</v>
      </c>
      <c r="N11" s="88">
        <v>0</v>
      </c>
      <c r="O11" s="88">
        <v>0</v>
      </c>
      <c r="P11" s="88">
        <v>0</v>
      </c>
      <c r="Q11" s="88">
        <v>0</v>
      </c>
      <c r="R11" s="95">
        <v>0</v>
      </c>
      <c r="S11" s="88">
        <v>0</v>
      </c>
      <c r="T11" s="96">
        <v>0</v>
      </c>
      <c r="U11" s="97">
        <f t="shared" si="20"/>
        <v>4</v>
      </c>
      <c r="V11" s="87">
        <f t="shared" si="21"/>
        <v>1707</v>
      </c>
      <c r="W11" s="88">
        <f t="shared" si="0"/>
        <v>26343</v>
      </c>
      <c r="X11" s="88">
        <f t="shared" si="1"/>
        <v>8519</v>
      </c>
      <c r="Y11" s="88">
        <f t="shared" si="2"/>
        <v>0</v>
      </c>
      <c r="Z11" s="88">
        <f t="shared" si="3"/>
        <v>14440.8</v>
      </c>
      <c r="AA11" s="88">
        <f t="shared" si="4"/>
        <v>19265</v>
      </c>
      <c r="AB11" s="88">
        <f t="shared" si="5"/>
        <v>0</v>
      </c>
      <c r="AC11" s="98">
        <f t="shared" si="6"/>
        <v>0</v>
      </c>
      <c r="AD11" s="99">
        <v>308</v>
      </c>
      <c r="AE11" s="94">
        <v>116</v>
      </c>
      <c r="AF11" s="88">
        <v>0</v>
      </c>
      <c r="AG11" s="88">
        <v>3</v>
      </c>
      <c r="AH11" s="88">
        <v>0</v>
      </c>
      <c r="AI11" s="90">
        <v>0</v>
      </c>
      <c r="AJ11" s="95">
        <v>0</v>
      </c>
      <c r="AK11" s="88">
        <v>0</v>
      </c>
      <c r="AL11" s="96">
        <v>0</v>
      </c>
      <c r="AM11" s="100">
        <v>1033</v>
      </c>
      <c r="AN11" s="95">
        <v>129</v>
      </c>
      <c r="AO11" s="88">
        <v>10</v>
      </c>
      <c r="AP11" s="95">
        <v>0</v>
      </c>
      <c r="AQ11" s="88">
        <v>0</v>
      </c>
      <c r="AR11" s="88">
        <v>0</v>
      </c>
      <c r="AS11" s="95">
        <v>18</v>
      </c>
      <c r="AT11" s="88">
        <v>0</v>
      </c>
      <c r="AU11" s="96">
        <v>0</v>
      </c>
      <c r="AV11" s="86">
        <f t="shared" si="7"/>
        <v>1341</v>
      </c>
      <c r="AW11" s="88">
        <f t="shared" si="8"/>
        <v>245</v>
      </c>
      <c r="AX11" s="88">
        <f t="shared" si="27"/>
        <v>26353</v>
      </c>
      <c r="AY11" s="88">
        <f t="shared" si="22"/>
        <v>8522</v>
      </c>
      <c r="AZ11" s="101">
        <f t="shared" si="23"/>
        <v>0</v>
      </c>
      <c r="BA11" s="101">
        <f t="shared" si="24"/>
        <v>14440.8</v>
      </c>
      <c r="BB11" s="88">
        <f t="shared" si="25"/>
        <v>19283</v>
      </c>
      <c r="BC11" s="87">
        <f t="shared" si="26"/>
        <v>0</v>
      </c>
      <c r="BD11" s="90">
        <f t="shared" si="10"/>
        <v>0</v>
      </c>
      <c r="BE11" s="102">
        <f t="shared" si="11"/>
        <v>1345</v>
      </c>
      <c r="BF11" s="88">
        <f t="shared" si="12"/>
        <v>1952</v>
      </c>
      <c r="BG11" s="88">
        <f t="shared" si="13"/>
        <v>52696</v>
      </c>
      <c r="BH11" s="88">
        <f t="shared" si="14"/>
        <v>17041</v>
      </c>
      <c r="BI11" s="88">
        <f t="shared" si="15"/>
        <v>0</v>
      </c>
      <c r="BJ11" s="88">
        <f t="shared" si="16"/>
        <v>28881.599999999999</v>
      </c>
      <c r="BK11" s="88">
        <f t="shared" si="17"/>
        <v>38548</v>
      </c>
      <c r="BL11" s="88">
        <f t="shared" si="18"/>
        <v>0</v>
      </c>
      <c r="BM11" s="96">
        <f t="shared" si="19"/>
        <v>0</v>
      </c>
    </row>
    <row r="12" spans="1:88" s="70" customFormat="1" ht="36.75" customHeight="1">
      <c r="A12" s="214"/>
      <c r="B12" s="92" t="s">
        <v>39</v>
      </c>
      <c r="C12" s="93">
        <v>0</v>
      </c>
      <c r="D12" s="94">
        <v>0</v>
      </c>
      <c r="E12" s="87">
        <v>17588</v>
      </c>
      <c r="F12" s="88">
        <v>5456</v>
      </c>
      <c r="G12" s="88">
        <v>1983</v>
      </c>
      <c r="H12" s="88">
        <v>102</v>
      </c>
      <c r="I12" s="95">
        <v>1798</v>
      </c>
      <c r="J12" s="104">
        <v>97</v>
      </c>
      <c r="K12" s="95">
        <v>3040</v>
      </c>
      <c r="L12" s="86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95">
        <v>0</v>
      </c>
      <c r="S12" s="88">
        <v>0</v>
      </c>
      <c r="T12" s="96">
        <v>0</v>
      </c>
      <c r="U12" s="97">
        <f t="shared" si="20"/>
        <v>0</v>
      </c>
      <c r="V12" s="87">
        <f t="shared" si="21"/>
        <v>0</v>
      </c>
      <c r="W12" s="88">
        <f t="shared" si="0"/>
        <v>17588</v>
      </c>
      <c r="X12" s="88">
        <f t="shared" si="1"/>
        <v>5456</v>
      </c>
      <c r="Y12" s="88">
        <f t="shared" si="2"/>
        <v>1983</v>
      </c>
      <c r="Z12" s="88">
        <f t="shared" si="3"/>
        <v>102</v>
      </c>
      <c r="AA12" s="88">
        <f t="shared" si="4"/>
        <v>1798</v>
      </c>
      <c r="AB12" s="88">
        <f t="shared" si="5"/>
        <v>97</v>
      </c>
      <c r="AC12" s="98">
        <f t="shared" si="6"/>
        <v>3040</v>
      </c>
      <c r="AD12" s="99">
        <v>0</v>
      </c>
      <c r="AE12" s="94">
        <v>0</v>
      </c>
      <c r="AF12" s="88">
        <v>0</v>
      </c>
      <c r="AG12" s="88">
        <v>0</v>
      </c>
      <c r="AH12" s="88">
        <v>0</v>
      </c>
      <c r="AI12" s="90">
        <v>0</v>
      </c>
      <c r="AJ12" s="95">
        <v>0</v>
      </c>
      <c r="AK12" s="88">
        <v>0</v>
      </c>
      <c r="AL12" s="96">
        <v>0</v>
      </c>
      <c r="AM12" s="100">
        <v>0</v>
      </c>
      <c r="AN12" s="95">
        <v>0</v>
      </c>
      <c r="AO12" s="88">
        <v>0</v>
      </c>
      <c r="AP12" s="95">
        <v>1464</v>
      </c>
      <c r="AQ12" s="88">
        <v>-58</v>
      </c>
      <c r="AR12" s="88">
        <v>1554</v>
      </c>
      <c r="AS12" s="95">
        <v>1543</v>
      </c>
      <c r="AT12" s="88">
        <v>1835</v>
      </c>
      <c r="AU12" s="96">
        <v>2458</v>
      </c>
      <c r="AV12" s="86">
        <f t="shared" si="7"/>
        <v>0</v>
      </c>
      <c r="AW12" s="88">
        <f t="shared" si="8"/>
        <v>0</v>
      </c>
      <c r="AX12" s="88">
        <f t="shared" si="27"/>
        <v>17588</v>
      </c>
      <c r="AY12" s="88">
        <f t="shared" si="22"/>
        <v>6920</v>
      </c>
      <c r="AZ12" s="101">
        <f t="shared" si="23"/>
        <v>1925</v>
      </c>
      <c r="BA12" s="101">
        <f t="shared" si="24"/>
        <v>1656</v>
      </c>
      <c r="BB12" s="88">
        <f t="shared" si="25"/>
        <v>3341</v>
      </c>
      <c r="BC12" s="87">
        <f t="shared" si="26"/>
        <v>1932</v>
      </c>
      <c r="BD12" s="90">
        <f t="shared" si="10"/>
        <v>5498</v>
      </c>
      <c r="BE12" s="102">
        <f t="shared" si="11"/>
        <v>0</v>
      </c>
      <c r="BF12" s="88">
        <f t="shared" si="12"/>
        <v>0</v>
      </c>
      <c r="BG12" s="88">
        <f t="shared" si="13"/>
        <v>35176</v>
      </c>
      <c r="BH12" s="88">
        <f t="shared" si="14"/>
        <v>12376</v>
      </c>
      <c r="BI12" s="88">
        <f t="shared" si="15"/>
        <v>3908</v>
      </c>
      <c r="BJ12" s="88">
        <f t="shared" si="16"/>
        <v>1758</v>
      </c>
      <c r="BK12" s="88">
        <f t="shared" si="17"/>
        <v>5139</v>
      </c>
      <c r="BL12" s="88">
        <f t="shared" si="18"/>
        <v>2029</v>
      </c>
      <c r="BM12" s="96">
        <f t="shared" si="19"/>
        <v>8538</v>
      </c>
    </row>
    <row r="13" spans="1:88" s="70" customFormat="1" ht="36.75" customHeight="1">
      <c r="A13" s="214"/>
      <c r="B13" s="92" t="s">
        <v>40</v>
      </c>
      <c r="C13" s="93">
        <v>0</v>
      </c>
      <c r="D13" s="94">
        <v>0</v>
      </c>
      <c r="E13" s="87">
        <v>0</v>
      </c>
      <c r="F13" s="88">
        <v>0</v>
      </c>
      <c r="G13" s="88">
        <v>0</v>
      </c>
      <c r="H13" s="88">
        <v>0</v>
      </c>
      <c r="I13" s="95">
        <v>0</v>
      </c>
      <c r="J13" s="95">
        <v>0</v>
      </c>
      <c r="K13" s="95">
        <v>0</v>
      </c>
      <c r="L13" s="86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95">
        <v>0</v>
      </c>
      <c r="S13" s="13">
        <v>0</v>
      </c>
      <c r="T13" s="105">
        <v>0</v>
      </c>
      <c r="U13" s="97">
        <f t="shared" si="20"/>
        <v>0</v>
      </c>
      <c r="V13" s="87">
        <f t="shared" si="21"/>
        <v>0</v>
      </c>
      <c r="W13" s="88">
        <f t="shared" si="0"/>
        <v>0</v>
      </c>
      <c r="X13" s="88">
        <f t="shared" si="1"/>
        <v>0</v>
      </c>
      <c r="Y13" s="88">
        <f t="shared" si="2"/>
        <v>0</v>
      </c>
      <c r="Z13" s="88">
        <f t="shared" si="3"/>
        <v>0</v>
      </c>
      <c r="AA13" s="88">
        <f t="shared" si="4"/>
        <v>0</v>
      </c>
      <c r="AB13" s="88">
        <f t="shared" si="5"/>
        <v>0</v>
      </c>
      <c r="AC13" s="98">
        <f t="shared" si="6"/>
        <v>0</v>
      </c>
      <c r="AD13" s="99">
        <v>0</v>
      </c>
      <c r="AE13" s="94">
        <v>0</v>
      </c>
      <c r="AF13" s="88">
        <v>0</v>
      </c>
      <c r="AG13" s="88">
        <v>0</v>
      </c>
      <c r="AH13" s="88">
        <v>0</v>
      </c>
      <c r="AI13" s="90">
        <v>0</v>
      </c>
      <c r="AJ13" s="95">
        <v>0</v>
      </c>
      <c r="AK13" s="88">
        <v>0</v>
      </c>
      <c r="AL13" s="96">
        <v>0</v>
      </c>
      <c r="AM13" s="100">
        <v>0</v>
      </c>
      <c r="AN13" s="95">
        <v>0</v>
      </c>
      <c r="AO13" s="88">
        <v>0</v>
      </c>
      <c r="AP13" s="95">
        <v>0</v>
      </c>
      <c r="AQ13" s="88">
        <v>0</v>
      </c>
      <c r="AR13" s="88">
        <v>0</v>
      </c>
      <c r="AS13" s="95">
        <v>0</v>
      </c>
      <c r="AT13" s="88">
        <v>1315</v>
      </c>
      <c r="AU13" s="96">
        <v>0</v>
      </c>
      <c r="AV13" s="86">
        <f t="shared" si="7"/>
        <v>0</v>
      </c>
      <c r="AW13" s="88">
        <f t="shared" si="8"/>
        <v>0</v>
      </c>
      <c r="AX13" s="88">
        <f t="shared" si="27"/>
        <v>0</v>
      </c>
      <c r="AY13" s="88">
        <f t="shared" si="22"/>
        <v>0</v>
      </c>
      <c r="AZ13" s="101">
        <f t="shared" si="23"/>
        <v>0</v>
      </c>
      <c r="BA13" s="101">
        <f t="shared" si="24"/>
        <v>0</v>
      </c>
      <c r="BB13" s="88">
        <f t="shared" si="25"/>
        <v>0</v>
      </c>
      <c r="BC13" s="87">
        <f t="shared" si="26"/>
        <v>1315</v>
      </c>
      <c r="BD13" s="90">
        <f t="shared" si="10"/>
        <v>0</v>
      </c>
      <c r="BE13" s="102">
        <f t="shared" si="11"/>
        <v>0</v>
      </c>
      <c r="BF13" s="88">
        <f t="shared" si="12"/>
        <v>0</v>
      </c>
      <c r="BG13" s="88">
        <f t="shared" si="13"/>
        <v>0</v>
      </c>
      <c r="BH13" s="88">
        <f t="shared" si="14"/>
        <v>0</v>
      </c>
      <c r="BI13" s="88">
        <f t="shared" si="15"/>
        <v>0</v>
      </c>
      <c r="BJ13" s="88">
        <f t="shared" si="16"/>
        <v>0</v>
      </c>
      <c r="BK13" s="88">
        <f t="shared" si="17"/>
        <v>0</v>
      </c>
      <c r="BL13" s="88">
        <f t="shared" si="18"/>
        <v>1315</v>
      </c>
      <c r="BM13" s="96">
        <f t="shared" si="19"/>
        <v>0</v>
      </c>
    </row>
    <row r="14" spans="1:88" s="70" customFormat="1" ht="36.75" customHeight="1">
      <c r="A14" s="214"/>
      <c r="B14" s="92" t="s">
        <v>41</v>
      </c>
      <c r="C14" s="93">
        <v>19754</v>
      </c>
      <c r="D14" s="94">
        <v>12166</v>
      </c>
      <c r="E14" s="87">
        <v>11149</v>
      </c>
      <c r="F14" s="88">
        <v>9494</v>
      </c>
      <c r="G14" s="88">
        <v>10915</v>
      </c>
      <c r="H14" s="88">
        <v>9688</v>
      </c>
      <c r="I14" s="95">
        <v>11455</v>
      </c>
      <c r="J14" s="95">
        <v>12349</v>
      </c>
      <c r="K14" s="95">
        <v>19099</v>
      </c>
      <c r="L14" s="86">
        <v>3</v>
      </c>
      <c r="M14" s="88">
        <v>12</v>
      </c>
      <c r="N14" s="88">
        <v>0</v>
      </c>
      <c r="O14" s="88">
        <v>2510</v>
      </c>
      <c r="P14" s="88">
        <v>804</v>
      </c>
      <c r="Q14" s="88">
        <v>2241</v>
      </c>
      <c r="R14" s="95">
        <v>2161</v>
      </c>
      <c r="S14" s="88">
        <v>2097</v>
      </c>
      <c r="T14" s="96">
        <v>2477</v>
      </c>
      <c r="U14" s="97">
        <f t="shared" si="20"/>
        <v>19757</v>
      </c>
      <c r="V14" s="87">
        <f t="shared" si="21"/>
        <v>12178</v>
      </c>
      <c r="W14" s="88">
        <f t="shared" si="0"/>
        <v>11149</v>
      </c>
      <c r="X14" s="88">
        <f t="shared" si="1"/>
        <v>12004</v>
      </c>
      <c r="Y14" s="88">
        <f t="shared" si="2"/>
        <v>11719</v>
      </c>
      <c r="Z14" s="88">
        <f t="shared" si="3"/>
        <v>11929</v>
      </c>
      <c r="AA14" s="88">
        <f t="shared" si="4"/>
        <v>13616</v>
      </c>
      <c r="AB14" s="88">
        <f t="shared" si="5"/>
        <v>14446</v>
      </c>
      <c r="AC14" s="98">
        <f t="shared" si="6"/>
        <v>21576</v>
      </c>
      <c r="AD14" s="99">
        <v>3</v>
      </c>
      <c r="AE14" s="94">
        <v>0</v>
      </c>
      <c r="AF14" s="88">
        <v>0</v>
      </c>
      <c r="AG14" s="88">
        <v>0</v>
      </c>
      <c r="AH14" s="88">
        <v>0</v>
      </c>
      <c r="AI14" s="90">
        <v>0</v>
      </c>
      <c r="AJ14" s="95">
        <v>0</v>
      </c>
      <c r="AK14" s="88">
        <v>0</v>
      </c>
      <c r="AL14" s="96">
        <v>0</v>
      </c>
      <c r="AM14" s="100">
        <v>3786</v>
      </c>
      <c r="AN14" s="95">
        <v>1320</v>
      </c>
      <c r="AO14" s="88">
        <v>594</v>
      </c>
      <c r="AP14" s="95">
        <v>908</v>
      </c>
      <c r="AQ14" s="88">
        <v>3335</v>
      </c>
      <c r="AR14" s="88">
        <v>8664</v>
      </c>
      <c r="AS14" s="95">
        <v>2070</v>
      </c>
      <c r="AT14" s="88">
        <v>14144</v>
      </c>
      <c r="AU14" s="96">
        <v>3588</v>
      </c>
      <c r="AV14" s="86">
        <f t="shared" si="7"/>
        <v>3789</v>
      </c>
      <c r="AW14" s="88">
        <f t="shared" si="8"/>
        <v>1320</v>
      </c>
      <c r="AX14" s="88">
        <f t="shared" si="27"/>
        <v>11743</v>
      </c>
      <c r="AY14" s="88">
        <f t="shared" si="22"/>
        <v>12912</v>
      </c>
      <c r="AZ14" s="101">
        <f t="shared" si="23"/>
        <v>15054</v>
      </c>
      <c r="BA14" s="101">
        <f t="shared" si="24"/>
        <v>20593</v>
      </c>
      <c r="BB14" s="88">
        <f t="shared" si="25"/>
        <v>15686</v>
      </c>
      <c r="BC14" s="87">
        <f t="shared" si="26"/>
        <v>28590</v>
      </c>
      <c r="BD14" s="90">
        <f t="shared" si="10"/>
        <v>25164</v>
      </c>
      <c r="BE14" s="102">
        <f t="shared" si="11"/>
        <v>23546</v>
      </c>
      <c r="BF14" s="88">
        <f t="shared" si="12"/>
        <v>13498</v>
      </c>
      <c r="BG14" s="88">
        <f t="shared" si="13"/>
        <v>22892</v>
      </c>
      <c r="BH14" s="88">
        <f t="shared" si="14"/>
        <v>24916</v>
      </c>
      <c r="BI14" s="88">
        <f t="shared" si="15"/>
        <v>26773</v>
      </c>
      <c r="BJ14" s="88">
        <f t="shared" si="16"/>
        <v>32522</v>
      </c>
      <c r="BK14" s="88">
        <f t="shared" si="17"/>
        <v>29302</v>
      </c>
      <c r="BL14" s="88">
        <f t="shared" si="18"/>
        <v>43036</v>
      </c>
      <c r="BM14" s="96">
        <f t="shared" si="19"/>
        <v>46740</v>
      </c>
    </row>
    <row r="15" spans="1:88" s="70" customFormat="1" ht="36.75" customHeight="1">
      <c r="A15" s="214"/>
      <c r="B15" s="92" t="s">
        <v>42</v>
      </c>
      <c r="C15" s="93">
        <v>1669</v>
      </c>
      <c r="D15" s="94">
        <v>10858</v>
      </c>
      <c r="E15" s="87">
        <v>4961</v>
      </c>
      <c r="F15" s="88">
        <v>1350</v>
      </c>
      <c r="G15" s="88">
        <v>454</v>
      </c>
      <c r="H15" s="88">
        <v>11515</v>
      </c>
      <c r="I15" s="95">
        <v>8153</v>
      </c>
      <c r="J15" s="95">
        <v>2108</v>
      </c>
      <c r="K15" s="95">
        <v>38543</v>
      </c>
      <c r="L15" s="86">
        <v>19</v>
      </c>
      <c r="M15" s="88">
        <v>23</v>
      </c>
      <c r="N15" s="88">
        <v>21</v>
      </c>
      <c r="O15" s="88">
        <v>2042</v>
      </c>
      <c r="P15" s="88">
        <v>31</v>
      </c>
      <c r="Q15" s="88">
        <v>1273</v>
      </c>
      <c r="R15" s="95">
        <v>29</v>
      </c>
      <c r="S15" s="88">
        <v>1700</v>
      </c>
      <c r="T15" s="96">
        <v>640</v>
      </c>
      <c r="U15" s="97">
        <f t="shared" si="20"/>
        <v>1688</v>
      </c>
      <c r="V15" s="87">
        <f t="shared" si="21"/>
        <v>10881</v>
      </c>
      <c r="W15" s="88">
        <f t="shared" si="0"/>
        <v>4982</v>
      </c>
      <c r="X15" s="88">
        <f t="shared" si="1"/>
        <v>3392</v>
      </c>
      <c r="Y15" s="88">
        <f t="shared" si="2"/>
        <v>485</v>
      </c>
      <c r="Z15" s="88">
        <f t="shared" si="3"/>
        <v>12788</v>
      </c>
      <c r="AA15" s="88">
        <f t="shared" si="4"/>
        <v>8182</v>
      </c>
      <c r="AB15" s="88">
        <f t="shared" si="5"/>
        <v>3808</v>
      </c>
      <c r="AC15" s="98">
        <f t="shared" si="6"/>
        <v>39183</v>
      </c>
      <c r="AD15" s="99">
        <v>11</v>
      </c>
      <c r="AE15" s="106">
        <v>4</v>
      </c>
      <c r="AF15" s="88">
        <v>3</v>
      </c>
      <c r="AG15" s="88">
        <v>1</v>
      </c>
      <c r="AH15" s="88">
        <v>0</v>
      </c>
      <c r="AI15" s="90">
        <v>0</v>
      </c>
      <c r="AJ15" s="95">
        <v>0</v>
      </c>
      <c r="AK15" s="88">
        <v>0</v>
      </c>
      <c r="AL15" s="96">
        <v>0</v>
      </c>
      <c r="AM15" s="100">
        <v>220102</v>
      </c>
      <c r="AN15" s="95">
        <v>12629</v>
      </c>
      <c r="AO15" s="88">
        <v>13870</v>
      </c>
      <c r="AP15" s="95">
        <v>12030</v>
      </c>
      <c r="AQ15" s="88">
        <v>12921</v>
      </c>
      <c r="AR15" s="88">
        <v>13699</v>
      </c>
      <c r="AS15" s="95">
        <v>14147</v>
      </c>
      <c r="AT15" s="88">
        <v>0</v>
      </c>
      <c r="AU15" s="96">
        <v>14444</v>
      </c>
      <c r="AV15" s="86">
        <f t="shared" si="7"/>
        <v>220113</v>
      </c>
      <c r="AW15" s="88">
        <f t="shared" si="8"/>
        <v>12633</v>
      </c>
      <c r="AX15" s="88">
        <f t="shared" si="27"/>
        <v>18855</v>
      </c>
      <c r="AY15" s="88">
        <f t="shared" si="22"/>
        <v>15423</v>
      </c>
      <c r="AZ15" s="101">
        <f t="shared" si="23"/>
        <v>13406</v>
      </c>
      <c r="BA15" s="101">
        <f t="shared" si="24"/>
        <v>26487</v>
      </c>
      <c r="BB15" s="88">
        <f t="shared" si="25"/>
        <v>22329</v>
      </c>
      <c r="BC15" s="87">
        <f t="shared" si="26"/>
        <v>3808</v>
      </c>
      <c r="BD15" s="90">
        <f t="shared" si="10"/>
        <v>53627</v>
      </c>
      <c r="BE15" s="102">
        <f t="shared" si="11"/>
        <v>221801</v>
      </c>
      <c r="BF15" s="88">
        <f t="shared" si="12"/>
        <v>23514</v>
      </c>
      <c r="BG15" s="88">
        <f t="shared" si="13"/>
        <v>23837</v>
      </c>
      <c r="BH15" s="88">
        <f t="shared" si="14"/>
        <v>18815</v>
      </c>
      <c r="BI15" s="88">
        <f t="shared" si="15"/>
        <v>13891</v>
      </c>
      <c r="BJ15" s="88">
        <f t="shared" si="16"/>
        <v>39275</v>
      </c>
      <c r="BK15" s="88">
        <f t="shared" si="17"/>
        <v>30511</v>
      </c>
      <c r="BL15" s="88">
        <f t="shared" si="18"/>
        <v>7616</v>
      </c>
      <c r="BM15" s="96">
        <f t="shared" si="19"/>
        <v>92810</v>
      </c>
    </row>
    <row r="16" spans="1:88" s="70" customFormat="1" ht="36.75" customHeight="1">
      <c r="A16" s="214"/>
      <c r="B16" s="92" t="s">
        <v>43</v>
      </c>
      <c r="C16" s="93">
        <v>0</v>
      </c>
      <c r="D16" s="94">
        <v>0</v>
      </c>
      <c r="E16" s="87">
        <v>0</v>
      </c>
      <c r="F16" s="88">
        <v>5712</v>
      </c>
      <c r="G16" s="88">
        <v>0</v>
      </c>
      <c r="H16" s="88">
        <v>9627.2000000000007</v>
      </c>
      <c r="I16" s="95">
        <v>6778</v>
      </c>
      <c r="J16" s="95">
        <v>120</v>
      </c>
      <c r="K16" s="95">
        <v>0</v>
      </c>
      <c r="L16" s="86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95">
        <v>0</v>
      </c>
      <c r="S16" s="88">
        <v>0</v>
      </c>
      <c r="T16" s="96">
        <v>0</v>
      </c>
      <c r="U16" s="97">
        <f t="shared" si="20"/>
        <v>0</v>
      </c>
      <c r="V16" s="87">
        <f t="shared" si="21"/>
        <v>0</v>
      </c>
      <c r="W16" s="88">
        <f t="shared" si="0"/>
        <v>0</v>
      </c>
      <c r="X16" s="88">
        <f t="shared" si="1"/>
        <v>5712</v>
      </c>
      <c r="Y16" s="88">
        <f t="shared" si="2"/>
        <v>0</v>
      </c>
      <c r="Z16" s="88">
        <f t="shared" si="3"/>
        <v>9627.2000000000007</v>
      </c>
      <c r="AA16" s="88">
        <f t="shared" si="4"/>
        <v>6778</v>
      </c>
      <c r="AB16" s="88">
        <f t="shared" si="5"/>
        <v>120</v>
      </c>
      <c r="AC16" s="98">
        <f t="shared" si="6"/>
        <v>0</v>
      </c>
      <c r="AD16" s="99">
        <v>0</v>
      </c>
      <c r="AE16" s="106">
        <v>0</v>
      </c>
      <c r="AF16" s="88">
        <v>0</v>
      </c>
      <c r="AG16" s="88">
        <v>0</v>
      </c>
      <c r="AH16" s="88">
        <v>0</v>
      </c>
      <c r="AI16" s="90">
        <v>0</v>
      </c>
      <c r="AJ16" s="95">
        <v>0</v>
      </c>
      <c r="AK16" s="88">
        <v>0</v>
      </c>
      <c r="AL16" s="96">
        <v>0</v>
      </c>
      <c r="AM16" s="100">
        <v>0</v>
      </c>
      <c r="AN16" s="95">
        <v>0</v>
      </c>
      <c r="AO16" s="88">
        <v>0</v>
      </c>
      <c r="AP16" s="95">
        <v>0</v>
      </c>
      <c r="AQ16" s="88">
        <v>0</v>
      </c>
      <c r="AR16" s="88">
        <v>0</v>
      </c>
      <c r="AS16" s="95">
        <v>0</v>
      </c>
      <c r="AT16" s="88">
        <v>0</v>
      </c>
      <c r="AU16" s="96">
        <v>0</v>
      </c>
      <c r="AV16" s="86">
        <f t="shared" si="7"/>
        <v>0</v>
      </c>
      <c r="AW16" s="88">
        <f t="shared" si="8"/>
        <v>0</v>
      </c>
      <c r="AX16" s="88">
        <f t="shared" si="27"/>
        <v>0</v>
      </c>
      <c r="AY16" s="88">
        <f t="shared" si="22"/>
        <v>5712</v>
      </c>
      <c r="AZ16" s="101">
        <f t="shared" si="23"/>
        <v>0</v>
      </c>
      <c r="BA16" s="101">
        <f t="shared" si="24"/>
        <v>9627.2000000000007</v>
      </c>
      <c r="BB16" s="88">
        <f t="shared" si="25"/>
        <v>6778</v>
      </c>
      <c r="BC16" s="87">
        <f t="shared" si="26"/>
        <v>120</v>
      </c>
      <c r="BD16" s="90">
        <f t="shared" si="10"/>
        <v>0</v>
      </c>
      <c r="BE16" s="102">
        <f t="shared" si="11"/>
        <v>0</v>
      </c>
      <c r="BF16" s="88">
        <f t="shared" si="12"/>
        <v>0</v>
      </c>
      <c r="BG16" s="88">
        <f t="shared" si="13"/>
        <v>0</v>
      </c>
      <c r="BH16" s="88">
        <f t="shared" si="14"/>
        <v>11424</v>
      </c>
      <c r="BI16" s="88">
        <f t="shared" si="15"/>
        <v>0</v>
      </c>
      <c r="BJ16" s="88">
        <f t="shared" si="16"/>
        <v>19254.400000000001</v>
      </c>
      <c r="BK16" s="88">
        <f t="shared" si="17"/>
        <v>13556</v>
      </c>
      <c r="BL16" s="88">
        <f t="shared" si="18"/>
        <v>240</v>
      </c>
      <c r="BM16" s="96">
        <f t="shared" si="19"/>
        <v>0</v>
      </c>
    </row>
    <row r="17" spans="1:65" s="70" customFormat="1" ht="36.75" customHeight="1">
      <c r="A17" s="214"/>
      <c r="B17" s="92" t="s">
        <v>57</v>
      </c>
      <c r="C17" s="93">
        <v>0</v>
      </c>
      <c r="D17" s="94">
        <v>0</v>
      </c>
      <c r="E17" s="87">
        <v>0</v>
      </c>
      <c r="F17" s="88">
        <v>2976</v>
      </c>
      <c r="G17" s="88">
        <v>2230</v>
      </c>
      <c r="H17" s="88">
        <v>0</v>
      </c>
      <c r="I17" s="95">
        <v>0</v>
      </c>
      <c r="J17" s="95">
        <v>2660</v>
      </c>
      <c r="K17" s="95">
        <v>6025</v>
      </c>
      <c r="L17" s="86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95">
        <v>0</v>
      </c>
      <c r="S17" s="88">
        <v>1112</v>
      </c>
      <c r="T17" s="96">
        <v>756</v>
      </c>
      <c r="U17" s="97">
        <f t="shared" si="20"/>
        <v>0</v>
      </c>
      <c r="V17" s="87">
        <f t="shared" si="21"/>
        <v>0</v>
      </c>
      <c r="W17" s="88">
        <f t="shared" si="0"/>
        <v>0</v>
      </c>
      <c r="X17" s="88">
        <f t="shared" si="1"/>
        <v>2976</v>
      </c>
      <c r="Y17" s="88">
        <f t="shared" si="2"/>
        <v>2230</v>
      </c>
      <c r="Z17" s="88">
        <f t="shared" si="3"/>
        <v>0</v>
      </c>
      <c r="AA17" s="88">
        <f t="shared" si="4"/>
        <v>0</v>
      </c>
      <c r="AB17" s="88">
        <f t="shared" si="5"/>
        <v>3772</v>
      </c>
      <c r="AC17" s="98">
        <f t="shared" si="6"/>
        <v>6781</v>
      </c>
      <c r="AD17" s="99">
        <v>0</v>
      </c>
      <c r="AE17" s="106">
        <v>0</v>
      </c>
      <c r="AF17" s="88">
        <v>0</v>
      </c>
      <c r="AG17" s="88">
        <v>0</v>
      </c>
      <c r="AH17" s="88">
        <v>0</v>
      </c>
      <c r="AI17" s="90">
        <v>0</v>
      </c>
      <c r="AJ17" s="95">
        <v>0</v>
      </c>
      <c r="AK17" s="88">
        <v>0</v>
      </c>
      <c r="AL17" s="96">
        <v>0</v>
      </c>
      <c r="AM17" s="100">
        <v>0</v>
      </c>
      <c r="AN17" s="95">
        <v>0</v>
      </c>
      <c r="AO17" s="88">
        <v>0</v>
      </c>
      <c r="AP17" s="95">
        <v>0</v>
      </c>
      <c r="AQ17" s="88">
        <v>0</v>
      </c>
      <c r="AR17" s="88">
        <v>0</v>
      </c>
      <c r="AS17" s="95">
        <v>0</v>
      </c>
      <c r="AT17" s="88">
        <v>0</v>
      </c>
      <c r="AU17" s="96">
        <v>0</v>
      </c>
      <c r="AV17" s="86">
        <f t="shared" si="7"/>
        <v>0</v>
      </c>
      <c r="AW17" s="88">
        <f t="shared" si="8"/>
        <v>0</v>
      </c>
      <c r="AX17" s="88">
        <f t="shared" si="27"/>
        <v>0</v>
      </c>
      <c r="AY17" s="88">
        <f t="shared" si="22"/>
        <v>2976</v>
      </c>
      <c r="AZ17" s="101">
        <f t="shared" si="23"/>
        <v>2230</v>
      </c>
      <c r="BA17" s="101">
        <f t="shared" si="24"/>
        <v>0</v>
      </c>
      <c r="BB17" s="88">
        <f t="shared" si="25"/>
        <v>0</v>
      </c>
      <c r="BC17" s="87">
        <f t="shared" si="26"/>
        <v>3772</v>
      </c>
      <c r="BD17" s="90">
        <f t="shared" si="10"/>
        <v>6781</v>
      </c>
      <c r="BE17" s="102">
        <f t="shared" si="11"/>
        <v>0</v>
      </c>
      <c r="BF17" s="88">
        <f t="shared" si="12"/>
        <v>0</v>
      </c>
      <c r="BG17" s="88">
        <f t="shared" si="13"/>
        <v>0</v>
      </c>
      <c r="BH17" s="88">
        <f t="shared" si="14"/>
        <v>5952</v>
      </c>
      <c r="BI17" s="88">
        <f t="shared" si="15"/>
        <v>4460</v>
      </c>
      <c r="BJ17" s="88">
        <f t="shared" si="16"/>
        <v>0</v>
      </c>
      <c r="BK17" s="88">
        <f t="shared" si="17"/>
        <v>0</v>
      </c>
      <c r="BL17" s="88">
        <f t="shared" si="18"/>
        <v>7544</v>
      </c>
      <c r="BM17" s="96">
        <f t="shared" si="19"/>
        <v>13562</v>
      </c>
    </row>
    <row r="18" spans="1:65" s="70" customFormat="1" ht="36.75" customHeight="1">
      <c r="A18" s="214"/>
      <c r="B18" s="92" t="s">
        <v>44</v>
      </c>
      <c r="C18" s="93">
        <v>0</v>
      </c>
      <c r="D18" s="94">
        <v>0</v>
      </c>
      <c r="E18" s="87">
        <v>0</v>
      </c>
      <c r="F18" s="88">
        <v>0</v>
      </c>
      <c r="G18" s="88">
        <v>0</v>
      </c>
      <c r="H18" s="88">
        <v>0</v>
      </c>
      <c r="I18" s="95">
        <v>0</v>
      </c>
      <c r="J18" s="95">
        <v>0</v>
      </c>
      <c r="K18" s="95">
        <v>0</v>
      </c>
      <c r="L18" s="86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95">
        <v>3349</v>
      </c>
      <c r="S18" s="88">
        <v>0</v>
      </c>
      <c r="T18" s="96">
        <v>0</v>
      </c>
      <c r="U18" s="97">
        <f t="shared" si="20"/>
        <v>0</v>
      </c>
      <c r="V18" s="87">
        <f t="shared" si="21"/>
        <v>0</v>
      </c>
      <c r="W18" s="88">
        <f t="shared" si="0"/>
        <v>0</v>
      </c>
      <c r="X18" s="88">
        <f t="shared" si="1"/>
        <v>0</v>
      </c>
      <c r="Y18" s="88">
        <f t="shared" si="2"/>
        <v>0</v>
      </c>
      <c r="Z18" s="88">
        <f t="shared" si="3"/>
        <v>0</v>
      </c>
      <c r="AA18" s="88">
        <f t="shared" si="4"/>
        <v>3349</v>
      </c>
      <c r="AB18" s="88">
        <f t="shared" si="5"/>
        <v>0</v>
      </c>
      <c r="AC18" s="98">
        <f t="shared" si="6"/>
        <v>0</v>
      </c>
      <c r="AD18" s="99">
        <v>0</v>
      </c>
      <c r="AE18" s="106">
        <v>0</v>
      </c>
      <c r="AF18" s="88">
        <v>0</v>
      </c>
      <c r="AG18" s="88">
        <v>0</v>
      </c>
      <c r="AH18" s="88">
        <v>0</v>
      </c>
      <c r="AI18" s="90">
        <v>0</v>
      </c>
      <c r="AJ18" s="95">
        <v>0</v>
      </c>
      <c r="AK18" s="88">
        <v>0</v>
      </c>
      <c r="AL18" s="96">
        <v>0</v>
      </c>
      <c r="AM18" s="100">
        <v>49352</v>
      </c>
      <c r="AN18" s="95">
        <v>42294</v>
      </c>
      <c r="AO18" s="88">
        <v>40091</v>
      </c>
      <c r="AP18" s="95">
        <v>42916</v>
      </c>
      <c r="AQ18" s="88">
        <v>40681</v>
      </c>
      <c r="AR18" s="88">
        <v>41188</v>
      </c>
      <c r="AS18" s="95">
        <v>46501</v>
      </c>
      <c r="AT18" s="88">
        <v>45776</v>
      </c>
      <c r="AU18" s="96">
        <v>0</v>
      </c>
      <c r="AV18" s="86">
        <f t="shared" si="7"/>
        <v>49352</v>
      </c>
      <c r="AW18" s="88">
        <f t="shared" si="8"/>
        <v>42294</v>
      </c>
      <c r="AX18" s="88">
        <f t="shared" si="27"/>
        <v>40091</v>
      </c>
      <c r="AY18" s="88">
        <f t="shared" si="22"/>
        <v>42916</v>
      </c>
      <c r="AZ18" s="101">
        <f t="shared" si="23"/>
        <v>40681</v>
      </c>
      <c r="BA18" s="101">
        <f t="shared" si="24"/>
        <v>41188</v>
      </c>
      <c r="BB18" s="88">
        <f t="shared" si="25"/>
        <v>49850</v>
      </c>
      <c r="BC18" s="87">
        <f t="shared" si="26"/>
        <v>45776</v>
      </c>
      <c r="BD18" s="90">
        <f t="shared" si="10"/>
        <v>0</v>
      </c>
      <c r="BE18" s="102">
        <f t="shared" si="11"/>
        <v>49352</v>
      </c>
      <c r="BF18" s="88">
        <f t="shared" si="12"/>
        <v>42294</v>
      </c>
      <c r="BG18" s="88">
        <f t="shared" si="13"/>
        <v>40091</v>
      </c>
      <c r="BH18" s="88">
        <f t="shared" si="14"/>
        <v>42916</v>
      </c>
      <c r="BI18" s="88">
        <f t="shared" si="15"/>
        <v>40681</v>
      </c>
      <c r="BJ18" s="88">
        <f t="shared" si="16"/>
        <v>41188</v>
      </c>
      <c r="BK18" s="88">
        <f t="shared" si="17"/>
        <v>53199</v>
      </c>
      <c r="BL18" s="88">
        <f t="shared" si="18"/>
        <v>45776</v>
      </c>
      <c r="BM18" s="96">
        <f t="shared" si="19"/>
        <v>0</v>
      </c>
    </row>
    <row r="19" spans="1:65" s="70" customFormat="1" ht="36.75" customHeight="1">
      <c r="A19" s="214"/>
      <c r="B19" s="107" t="s">
        <v>58</v>
      </c>
      <c r="C19" s="93">
        <v>0</v>
      </c>
      <c r="D19" s="94">
        <v>0</v>
      </c>
      <c r="E19" s="87">
        <v>0</v>
      </c>
      <c r="F19" s="88">
        <v>0</v>
      </c>
      <c r="G19" s="88">
        <v>0</v>
      </c>
      <c r="H19" s="88">
        <v>0</v>
      </c>
      <c r="I19" s="95">
        <v>0</v>
      </c>
      <c r="J19" s="95">
        <v>0</v>
      </c>
      <c r="K19" s="95">
        <v>0</v>
      </c>
      <c r="L19" s="86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95">
        <v>0</v>
      </c>
      <c r="S19" s="88">
        <v>0</v>
      </c>
      <c r="T19" s="96">
        <v>0</v>
      </c>
      <c r="U19" s="97">
        <f t="shared" si="20"/>
        <v>0</v>
      </c>
      <c r="V19" s="87">
        <f t="shared" si="21"/>
        <v>0</v>
      </c>
      <c r="W19" s="88">
        <f t="shared" si="0"/>
        <v>0</v>
      </c>
      <c r="X19" s="88">
        <f t="shared" si="1"/>
        <v>0</v>
      </c>
      <c r="Y19" s="88">
        <f t="shared" si="2"/>
        <v>0</v>
      </c>
      <c r="Z19" s="88">
        <f t="shared" si="3"/>
        <v>0</v>
      </c>
      <c r="AA19" s="88">
        <f t="shared" si="4"/>
        <v>0</v>
      </c>
      <c r="AB19" s="88">
        <f t="shared" si="5"/>
        <v>0</v>
      </c>
      <c r="AC19" s="98">
        <f t="shared" si="6"/>
        <v>0</v>
      </c>
      <c r="AD19" s="108">
        <v>0</v>
      </c>
      <c r="AE19" s="106">
        <v>0</v>
      </c>
      <c r="AF19" s="88">
        <v>0</v>
      </c>
      <c r="AG19" s="88">
        <v>0</v>
      </c>
      <c r="AH19" s="88">
        <v>0</v>
      </c>
      <c r="AI19" s="90">
        <v>0</v>
      </c>
      <c r="AJ19" s="95">
        <v>0</v>
      </c>
      <c r="AK19" s="88">
        <v>0</v>
      </c>
      <c r="AL19" s="96">
        <v>0</v>
      </c>
      <c r="AM19" s="100">
        <v>0</v>
      </c>
      <c r="AN19" s="95">
        <v>192159</v>
      </c>
      <c r="AO19" s="88">
        <v>109400</v>
      </c>
      <c r="AP19" s="95">
        <v>43087</v>
      </c>
      <c r="AQ19" s="88">
        <v>118394</v>
      </c>
      <c r="AR19" s="88">
        <v>86791</v>
      </c>
      <c r="AS19" s="95">
        <v>61257</v>
      </c>
      <c r="AT19" s="88">
        <v>48478</v>
      </c>
      <c r="AU19" s="96">
        <v>69947</v>
      </c>
      <c r="AV19" s="86">
        <f t="shared" si="7"/>
        <v>0</v>
      </c>
      <c r="AW19" s="88">
        <f t="shared" si="8"/>
        <v>192159</v>
      </c>
      <c r="AX19" s="88">
        <f t="shared" si="27"/>
        <v>109400</v>
      </c>
      <c r="AY19" s="88">
        <f t="shared" si="22"/>
        <v>43087</v>
      </c>
      <c r="AZ19" s="101">
        <f t="shared" si="23"/>
        <v>118394</v>
      </c>
      <c r="BA19" s="101">
        <f t="shared" si="24"/>
        <v>86791</v>
      </c>
      <c r="BB19" s="88">
        <f t="shared" si="25"/>
        <v>61257</v>
      </c>
      <c r="BC19" s="87">
        <f t="shared" si="26"/>
        <v>48478</v>
      </c>
      <c r="BD19" s="90">
        <f t="shared" si="10"/>
        <v>69947</v>
      </c>
      <c r="BE19" s="102">
        <f t="shared" si="11"/>
        <v>0</v>
      </c>
      <c r="BF19" s="88">
        <f t="shared" si="12"/>
        <v>192159</v>
      </c>
      <c r="BG19" s="88">
        <f t="shared" si="13"/>
        <v>109400</v>
      </c>
      <c r="BH19" s="88">
        <f t="shared" si="14"/>
        <v>43087</v>
      </c>
      <c r="BI19" s="88">
        <f t="shared" si="15"/>
        <v>118394</v>
      </c>
      <c r="BJ19" s="88">
        <f t="shared" si="16"/>
        <v>86791</v>
      </c>
      <c r="BK19" s="88">
        <f t="shared" si="17"/>
        <v>61257</v>
      </c>
      <c r="BL19" s="88">
        <f t="shared" si="18"/>
        <v>48478</v>
      </c>
      <c r="BM19" s="96">
        <f t="shared" si="19"/>
        <v>69947</v>
      </c>
    </row>
    <row r="20" spans="1:65" s="70" customFormat="1" ht="36.75" customHeight="1" thickBot="1">
      <c r="A20" s="214"/>
      <c r="B20" s="109" t="s">
        <v>45</v>
      </c>
      <c r="C20" s="93">
        <v>0</v>
      </c>
      <c r="D20" s="94">
        <v>0</v>
      </c>
      <c r="E20" s="87">
        <v>0</v>
      </c>
      <c r="F20" s="110">
        <v>0</v>
      </c>
      <c r="G20" s="110">
        <v>0</v>
      </c>
      <c r="H20" s="110">
        <v>0</v>
      </c>
      <c r="I20" s="111">
        <v>0</v>
      </c>
      <c r="J20" s="111">
        <v>0</v>
      </c>
      <c r="K20" s="111">
        <v>0</v>
      </c>
      <c r="L20" s="112">
        <v>0</v>
      </c>
      <c r="M20" s="88">
        <v>0</v>
      </c>
      <c r="N20" s="110">
        <v>0</v>
      </c>
      <c r="O20" s="110">
        <v>0</v>
      </c>
      <c r="P20" s="110">
        <v>0</v>
      </c>
      <c r="Q20" s="110">
        <v>0</v>
      </c>
      <c r="R20" s="111">
        <v>0</v>
      </c>
      <c r="S20" s="113">
        <v>0</v>
      </c>
      <c r="T20" s="114">
        <v>0</v>
      </c>
      <c r="U20" s="97">
        <f t="shared" si="20"/>
        <v>0</v>
      </c>
      <c r="V20" s="87">
        <f t="shared" si="21"/>
        <v>0</v>
      </c>
      <c r="W20" s="113">
        <f t="shared" si="0"/>
        <v>0</v>
      </c>
      <c r="X20" s="113">
        <f t="shared" si="1"/>
        <v>0</v>
      </c>
      <c r="Y20" s="113">
        <f t="shared" si="2"/>
        <v>0</v>
      </c>
      <c r="Z20" s="113">
        <f t="shared" si="3"/>
        <v>0</v>
      </c>
      <c r="AA20" s="113">
        <f>I20+R20</f>
        <v>0</v>
      </c>
      <c r="AB20" s="110">
        <f>K20+T20</f>
        <v>0</v>
      </c>
      <c r="AC20" s="115">
        <f>K20+T20</f>
        <v>0</v>
      </c>
      <c r="AD20" s="116">
        <v>0</v>
      </c>
      <c r="AE20" s="117">
        <v>0</v>
      </c>
      <c r="AF20" s="113">
        <v>0</v>
      </c>
      <c r="AG20" s="113">
        <v>0</v>
      </c>
      <c r="AH20" s="113">
        <v>0</v>
      </c>
      <c r="AI20" s="118">
        <v>0</v>
      </c>
      <c r="AJ20" s="111">
        <v>0</v>
      </c>
      <c r="AK20" s="113">
        <v>0</v>
      </c>
      <c r="AL20" s="119">
        <v>0</v>
      </c>
      <c r="AM20" s="120">
        <v>4708</v>
      </c>
      <c r="AN20" s="111">
        <v>33880</v>
      </c>
      <c r="AO20" s="110">
        <v>20462</v>
      </c>
      <c r="AP20" s="111">
        <v>10652</v>
      </c>
      <c r="AQ20" s="110">
        <v>6375</v>
      </c>
      <c r="AR20" s="110">
        <v>13873</v>
      </c>
      <c r="AS20" s="111">
        <v>10362</v>
      </c>
      <c r="AT20" s="113">
        <v>9630</v>
      </c>
      <c r="AU20" s="114">
        <v>6577</v>
      </c>
      <c r="AV20" s="121">
        <f t="shared" si="7"/>
        <v>4708</v>
      </c>
      <c r="AW20" s="110">
        <f t="shared" si="8"/>
        <v>33880</v>
      </c>
      <c r="AX20" s="110">
        <f t="shared" si="27"/>
        <v>20462</v>
      </c>
      <c r="AY20" s="110">
        <f t="shared" si="22"/>
        <v>10652</v>
      </c>
      <c r="AZ20" s="122">
        <f t="shared" si="23"/>
        <v>6375</v>
      </c>
      <c r="BA20" s="122">
        <f t="shared" si="24"/>
        <v>13873</v>
      </c>
      <c r="BB20" s="110">
        <f t="shared" si="25"/>
        <v>10362</v>
      </c>
      <c r="BC20" s="87">
        <f t="shared" si="26"/>
        <v>9630</v>
      </c>
      <c r="BD20" s="90">
        <f t="shared" si="10"/>
        <v>6577</v>
      </c>
      <c r="BE20" s="123">
        <f t="shared" si="11"/>
        <v>4708</v>
      </c>
      <c r="BF20" s="88">
        <f t="shared" si="12"/>
        <v>33880</v>
      </c>
      <c r="BG20" s="88">
        <f t="shared" si="13"/>
        <v>20462</v>
      </c>
      <c r="BH20" s="88">
        <f t="shared" si="14"/>
        <v>10652</v>
      </c>
      <c r="BI20" s="88">
        <f t="shared" si="15"/>
        <v>6375</v>
      </c>
      <c r="BJ20" s="88">
        <f t="shared" si="16"/>
        <v>13873</v>
      </c>
      <c r="BK20" s="88">
        <f t="shared" si="17"/>
        <v>10362</v>
      </c>
      <c r="BL20" s="88">
        <f t="shared" si="18"/>
        <v>9630</v>
      </c>
      <c r="BM20" s="96">
        <f t="shared" si="19"/>
        <v>6577</v>
      </c>
    </row>
    <row r="21" spans="1:65" s="70" customFormat="1" ht="31.5" customHeight="1" thickTop="1">
      <c r="A21" s="215"/>
      <c r="B21" s="124" t="s">
        <v>66</v>
      </c>
      <c r="C21" s="125">
        <f t="shared" ref="C21:H21" si="28">SUM(C4:C20)</f>
        <v>204558</v>
      </c>
      <c r="D21" s="126">
        <f t="shared" si="28"/>
        <v>237534</v>
      </c>
      <c r="E21" s="127">
        <f t="shared" si="28"/>
        <v>235857</v>
      </c>
      <c r="F21" s="127">
        <f t="shared" si="28"/>
        <v>189681</v>
      </c>
      <c r="G21" s="127">
        <f t="shared" si="28"/>
        <v>146691</v>
      </c>
      <c r="H21" s="127">
        <f t="shared" si="28"/>
        <v>163682</v>
      </c>
      <c r="I21" s="128">
        <f t="shared" ref="I21:R21" si="29">SUM(I4:I20)</f>
        <v>149556</v>
      </c>
      <c r="J21" s="127">
        <f>SUM(J4:J20)</f>
        <v>107587</v>
      </c>
      <c r="K21" s="129">
        <f>SUM(K4:K20)</f>
        <v>241129</v>
      </c>
      <c r="L21" s="130">
        <f>SUM(L4:L20)</f>
        <v>468</v>
      </c>
      <c r="M21" s="127">
        <f>SUM(M4:M20)</f>
        <v>1278</v>
      </c>
      <c r="N21" s="127">
        <f t="shared" si="29"/>
        <v>788</v>
      </c>
      <c r="O21" s="127">
        <f t="shared" si="29"/>
        <v>7712</v>
      </c>
      <c r="P21" s="127">
        <f t="shared" si="29"/>
        <v>7170</v>
      </c>
      <c r="Q21" s="127">
        <f t="shared" si="29"/>
        <v>13149</v>
      </c>
      <c r="R21" s="128">
        <f t="shared" si="29"/>
        <v>24513</v>
      </c>
      <c r="S21" s="127">
        <f>SUM(S4:S20)</f>
        <v>14258</v>
      </c>
      <c r="T21" s="129">
        <f>SUM(T4:T20)</f>
        <v>12330</v>
      </c>
      <c r="U21" s="130">
        <f t="shared" ref="U21:AA21" si="30">SUM(U4:U20)</f>
        <v>205026</v>
      </c>
      <c r="V21" s="127">
        <f t="shared" si="30"/>
        <v>238812</v>
      </c>
      <c r="W21" s="127">
        <f t="shared" si="30"/>
        <v>236645</v>
      </c>
      <c r="X21" s="127">
        <f t="shared" si="30"/>
        <v>197393</v>
      </c>
      <c r="Y21" s="127">
        <f t="shared" si="30"/>
        <v>153861</v>
      </c>
      <c r="Z21" s="127">
        <f t="shared" si="30"/>
        <v>176831</v>
      </c>
      <c r="AA21" s="127">
        <f t="shared" si="30"/>
        <v>174069</v>
      </c>
      <c r="AB21" s="127">
        <f>SUM(AB4:AB20)</f>
        <v>121845</v>
      </c>
      <c r="AC21" s="131">
        <f>SUM(AC4:AC20)</f>
        <v>253459</v>
      </c>
      <c r="AD21" s="125">
        <f>SUM(AD4:AD20)</f>
        <v>1014</v>
      </c>
      <c r="AE21" s="126">
        <f t="shared" ref="AE21:AL21" si="31">SUM(AE4:AE20)</f>
        <v>120</v>
      </c>
      <c r="AF21" s="126">
        <f t="shared" si="31"/>
        <v>3</v>
      </c>
      <c r="AG21" s="126">
        <f t="shared" si="31"/>
        <v>44</v>
      </c>
      <c r="AH21" s="126">
        <f t="shared" si="31"/>
        <v>0</v>
      </c>
      <c r="AI21" s="126">
        <f t="shared" si="31"/>
        <v>0</v>
      </c>
      <c r="AJ21" s="132">
        <f t="shared" si="31"/>
        <v>0</v>
      </c>
      <c r="AK21" s="132">
        <f t="shared" ref="AK21" si="32">SUM(AK4:AK20)</f>
        <v>0</v>
      </c>
      <c r="AL21" s="132">
        <f t="shared" si="31"/>
        <v>0</v>
      </c>
      <c r="AM21" s="125">
        <f t="shared" ref="AM21:BB21" si="33">SUM(AM4:AM20)</f>
        <v>291090</v>
      </c>
      <c r="AN21" s="126">
        <f t="shared" si="33"/>
        <v>294413</v>
      </c>
      <c r="AO21" s="126">
        <f t="shared" si="33"/>
        <v>191344</v>
      </c>
      <c r="AP21" s="126">
        <f t="shared" si="33"/>
        <v>118112</v>
      </c>
      <c r="AQ21" s="126">
        <f t="shared" si="33"/>
        <v>196845</v>
      </c>
      <c r="AR21" s="126">
        <f t="shared" si="33"/>
        <v>172712</v>
      </c>
      <c r="AS21" s="126">
        <f t="shared" si="33"/>
        <v>139213</v>
      </c>
      <c r="AT21" s="126">
        <f t="shared" si="33"/>
        <v>127402</v>
      </c>
      <c r="AU21" s="126">
        <f t="shared" si="33"/>
        <v>101879</v>
      </c>
      <c r="AV21" s="125">
        <f t="shared" si="33"/>
        <v>292104</v>
      </c>
      <c r="AW21" s="126">
        <f t="shared" si="33"/>
        <v>294533</v>
      </c>
      <c r="AX21" s="126">
        <f t="shared" si="33"/>
        <v>405514</v>
      </c>
      <c r="AY21" s="126">
        <f t="shared" si="33"/>
        <v>315549</v>
      </c>
      <c r="AZ21" s="126">
        <f t="shared" si="33"/>
        <v>350706</v>
      </c>
      <c r="BA21" s="126">
        <f t="shared" si="33"/>
        <v>349543</v>
      </c>
      <c r="BB21" s="126">
        <f t="shared" si="33"/>
        <v>313282</v>
      </c>
      <c r="BC21" s="126">
        <f>SUM(BC4:BC20)</f>
        <v>249247</v>
      </c>
      <c r="BD21" s="132">
        <f>SUM(BD4:BD20)</f>
        <v>355338</v>
      </c>
      <c r="BE21" s="133">
        <f t="shared" si="11"/>
        <v>497130</v>
      </c>
      <c r="BF21" s="133">
        <f t="shared" si="12"/>
        <v>533345</v>
      </c>
      <c r="BG21" s="133">
        <f t="shared" si="13"/>
        <v>642159</v>
      </c>
      <c r="BH21" s="133">
        <f t="shared" si="14"/>
        <v>512942</v>
      </c>
      <c r="BI21" s="133">
        <f t="shared" si="15"/>
        <v>504567</v>
      </c>
      <c r="BJ21" s="133">
        <f t="shared" si="16"/>
        <v>526374</v>
      </c>
      <c r="BK21" s="133">
        <f t="shared" si="17"/>
        <v>487351</v>
      </c>
      <c r="BL21" s="133">
        <f t="shared" si="18"/>
        <v>371092</v>
      </c>
      <c r="BM21" s="134">
        <f t="shared" si="19"/>
        <v>608797</v>
      </c>
    </row>
    <row r="22" spans="1:65" s="70" customFormat="1" ht="36.75" customHeight="1">
      <c r="A22" s="218" t="s">
        <v>63</v>
      </c>
      <c r="B22" s="107" t="s">
        <v>46</v>
      </c>
      <c r="C22" s="108">
        <v>239140</v>
      </c>
      <c r="D22" s="135">
        <v>194099</v>
      </c>
      <c r="E22" s="88">
        <v>170371</v>
      </c>
      <c r="F22" s="88">
        <v>169096</v>
      </c>
      <c r="G22" s="88">
        <v>170405</v>
      </c>
      <c r="H22" s="88">
        <v>162489</v>
      </c>
      <c r="I22" s="95">
        <v>195951</v>
      </c>
      <c r="J22" s="88">
        <v>195513</v>
      </c>
      <c r="K22" s="96">
        <v>192633</v>
      </c>
      <c r="L22" s="101">
        <v>561</v>
      </c>
      <c r="M22" s="88">
        <v>579</v>
      </c>
      <c r="N22" s="88">
        <v>578</v>
      </c>
      <c r="O22" s="88">
        <v>8341</v>
      </c>
      <c r="P22" s="88">
        <v>10326</v>
      </c>
      <c r="Q22" s="88">
        <v>10922</v>
      </c>
      <c r="R22" s="95">
        <v>10959</v>
      </c>
      <c r="S22" s="88">
        <v>10965</v>
      </c>
      <c r="T22" s="96">
        <v>9501</v>
      </c>
      <c r="U22" s="86">
        <f t="shared" ref="U22:AA29" si="34">C22+L22</f>
        <v>239701</v>
      </c>
      <c r="V22" s="88">
        <f t="shared" si="34"/>
        <v>194678</v>
      </c>
      <c r="W22" s="88">
        <f t="shared" si="34"/>
        <v>170949</v>
      </c>
      <c r="X22" s="88">
        <f t="shared" si="34"/>
        <v>177437</v>
      </c>
      <c r="Y22" s="88">
        <f t="shared" si="34"/>
        <v>180731</v>
      </c>
      <c r="Z22" s="88">
        <f t="shared" si="34"/>
        <v>173411</v>
      </c>
      <c r="AA22" s="88">
        <f t="shared" si="34"/>
        <v>206910</v>
      </c>
      <c r="AB22" s="88">
        <f>J22+S22</f>
        <v>206478</v>
      </c>
      <c r="AC22" s="98">
        <f>K22+T22</f>
        <v>202134</v>
      </c>
      <c r="AD22" s="136">
        <v>3364</v>
      </c>
      <c r="AE22" s="137">
        <v>1047</v>
      </c>
      <c r="AF22" s="88">
        <v>569</v>
      </c>
      <c r="AG22" s="95">
        <v>92</v>
      </c>
      <c r="AH22" s="88">
        <v>0</v>
      </c>
      <c r="AI22" s="88">
        <v>0</v>
      </c>
      <c r="AJ22" s="95">
        <v>0</v>
      </c>
      <c r="AK22" s="95">
        <v>0</v>
      </c>
      <c r="AL22" s="98">
        <v>0</v>
      </c>
      <c r="AM22" s="100">
        <v>41509</v>
      </c>
      <c r="AN22" s="95">
        <v>39086</v>
      </c>
      <c r="AO22" s="88">
        <v>37270</v>
      </c>
      <c r="AP22" s="95">
        <v>32726</v>
      </c>
      <c r="AQ22" s="88">
        <v>27059</v>
      </c>
      <c r="AR22" s="100">
        <v>24738</v>
      </c>
      <c r="AS22" s="95">
        <v>22820</v>
      </c>
      <c r="AT22" s="88">
        <v>24581</v>
      </c>
      <c r="AU22" s="96">
        <v>30967</v>
      </c>
      <c r="AV22" s="86">
        <f t="shared" ref="AV22:AW29" si="35">AD22+AM22</f>
        <v>44873</v>
      </c>
      <c r="AW22" s="88">
        <f t="shared" si="35"/>
        <v>40133</v>
      </c>
      <c r="AX22" s="101">
        <f>E22+N22+AF22+AO22</f>
        <v>208788</v>
      </c>
      <c r="AY22" s="101">
        <f>F22+O22+AG22+AP22</f>
        <v>210255</v>
      </c>
      <c r="AZ22" s="101">
        <f>G22+P22+AH22+AQ22</f>
        <v>207790</v>
      </c>
      <c r="BA22" s="101">
        <f>H22+Q22+AI22+AR22</f>
        <v>198149</v>
      </c>
      <c r="BB22" s="88">
        <f>I22+R22+AJ22+AS22</f>
        <v>229730</v>
      </c>
      <c r="BC22" s="88">
        <f t="shared" ref="BC22:BC29" si="36">K22+T22+AK22+AT22</f>
        <v>226715</v>
      </c>
      <c r="BD22" s="95">
        <f t="shared" ref="BD22:BD29" si="37">K22+T22+AL22+AU22</f>
        <v>233101</v>
      </c>
      <c r="BE22" s="102">
        <f t="shared" si="11"/>
        <v>284574</v>
      </c>
      <c r="BF22" s="88">
        <f t="shared" si="12"/>
        <v>234811</v>
      </c>
      <c r="BG22" s="88">
        <f t="shared" si="13"/>
        <v>379737</v>
      </c>
      <c r="BH22" s="88">
        <f t="shared" si="14"/>
        <v>387692</v>
      </c>
      <c r="BI22" s="88">
        <f t="shared" si="15"/>
        <v>388521</v>
      </c>
      <c r="BJ22" s="88">
        <f t="shared" si="16"/>
        <v>371560</v>
      </c>
      <c r="BK22" s="88">
        <f t="shared" si="17"/>
        <v>436640</v>
      </c>
      <c r="BL22" s="88">
        <f t="shared" si="18"/>
        <v>433193</v>
      </c>
      <c r="BM22" s="96">
        <f t="shared" si="19"/>
        <v>435235</v>
      </c>
    </row>
    <row r="23" spans="1:65" s="70" customFormat="1" ht="36.75" customHeight="1">
      <c r="A23" s="219"/>
      <c r="B23" s="92" t="s">
        <v>47</v>
      </c>
      <c r="C23" s="93">
        <v>0</v>
      </c>
      <c r="D23" s="94">
        <v>0</v>
      </c>
      <c r="E23" s="87">
        <v>26343</v>
      </c>
      <c r="F23" s="88">
        <v>0</v>
      </c>
      <c r="G23" s="88">
        <v>0</v>
      </c>
      <c r="H23" s="88">
        <v>0</v>
      </c>
      <c r="I23" s="95">
        <v>0</v>
      </c>
      <c r="J23" s="88">
        <v>0</v>
      </c>
      <c r="K23" s="96">
        <v>0</v>
      </c>
      <c r="L23" s="101">
        <v>0</v>
      </c>
      <c r="M23" s="88">
        <v>0</v>
      </c>
      <c r="N23" s="88">
        <v>0</v>
      </c>
      <c r="O23" s="88">
        <v>0</v>
      </c>
      <c r="P23" s="88">
        <v>0</v>
      </c>
      <c r="Q23" s="88">
        <v>0</v>
      </c>
      <c r="R23" s="95">
        <v>0</v>
      </c>
      <c r="S23" s="88">
        <v>0</v>
      </c>
      <c r="T23" s="96">
        <v>21</v>
      </c>
      <c r="U23" s="86">
        <f t="shared" ref="U23:U29" si="38">C23+L23</f>
        <v>0</v>
      </c>
      <c r="V23" s="88">
        <f t="shared" ref="V23:V29" si="39">D23+M23</f>
        <v>0</v>
      </c>
      <c r="W23" s="88">
        <f t="shared" ref="W23:AA29" si="40">E23+N23</f>
        <v>26343</v>
      </c>
      <c r="X23" s="88">
        <f t="shared" si="40"/>
        <v>0</v>
      </c>
      <c r="Y23" s="88">
        <f t="shared" si="40"/>
        <v>0</v>
      </c>
      <c r="Z23" s="88">
        <f t="shared" si="34"/>
        <v>0</v>
      </c>
      <c r="AA23" s="88">
        <f t="shared" si="40"/>
        <v>0</v>
      </c>
      <c r="AB23" s="88">
        <f>K23+T23</f>
        <v>21</v>
      </c>
      <c r="AC23" s="98">
        <f>K23+T23</f>
        <v>21</v>
      </c>
      <c r="AD23" s="99">
        <v>40</v>
      </c>
      <c r="AE23" s="106">
        <v>332</v>
      </c>
      <c r="AF23" s="106">
        <v>35</v>
      </c>
      <c r="AG23" s="138">
        <v>0</v>
      </c>
      <c r="AH23" s="106">
        <v>0</v>
      </c>
      <c r="AI23" s="106">
        <v>0</v>
      </c>
      <c r="AJ23" s="138">
        <v>0</v>
      </c>
      <c r="AK23" s="138">
        <v>0</v>
      </c>
      <c r="AL23" s="139">
        <v>0</v>
      </c>
      <c r="AM23" s="140">
        <v>513237</v>
      </c>
      <c r="AN23" s="138">
        <v>553247</v>
      </c>
      <c r="AO23" s="106">
        <v>322886</v>
      </c>
      <c r="AP23" s="138">
        <v>248312</v>
      </c>
      <c r="AQ23" s="106">
        <v>397507</v>
      </c>
      <c r="AR23" s="140">
        <v>329073</v>
      </c>
      <c r="AS23" s="138">
        <v>278896</v>
      </c>
      <c r="AT23" s="106">
        <v>234402</v>
      </c>
      <c r="AU23" s="141">
        <v>247121</v>
      </c>
      <c r="AV23" s="86">
        <f t="shared" si="35"/>
        <v>513277</v>
      </c>
      <c r="AW23" s="88">
        <f t="shared" si="35"/>
        <v>553579</v>
      </c>
      <c r="AX23" s="142">
        <f t="shared" ref="AX23:BA29" si="41">E23+N23+AF23+AO23</f>
        <v>349264</v>
      </c>
      <c r="AY23" s="142">
        <f t="shared" si="41"/>
        <v>248312</v>
      </c>
      <c r="AZ23" s="142">
        <f t="shared" si="41"/>
        <v>397507</v>
      </c>
      <c r="BA23" s="142">
        <f t="shared" si="41"/>
        <v>329073</v>
      </c>
      <c r="BB23" s="106"/>
      <c r="BC23" s="106">
        <f t="shared" si="36"/>
        <v>234423</v>
      </c>
      <c r="BD23" s="95">
        <f t="shared" si="37"/>
        <v>247142</v>
      </c>
      <c r="BE23" s="102">
        <f t="shared" si="11"/>
        <v>513277</v>
      </c>
      <c r="BF23" s="88">
        <f t="shared" si="12"/>
        <v>553579</v>
      </c>
      <c r="BG23" s="88">
        <f t="shared" si="13"/>
        <v>375607</v>
      </c>
      <c r="BH23" s="88">
        <f t="shared" si="14"/>
        <v>248312</v>
      </c>
      <c r="BI23" s="88">
        <f t="shared" si="15"/>
        <v>397507</v>
      </c>
      <c r="BJ23" s="88">
        <f t="shared" si="16"/>
        <v>329073</v>
      </c>
      <c r="BK23" s="88">
        <f t="shared" si="17"/>
        <v>0</v>
      </c>
      <c r="BL23" s="88">
        <f t="shared" si="18"/>
        <v>234444</v>
      </c>
      <c r="BM23" s="96">
        <f t="shared" si="19"/>
        <v>247163</v>
      </c>
    </row>
    <row r="24" spans="1:65" s="70" customFormat="1" ht="36.75" customHeight="1">
      <c r="A24" s="219"/>
      <c r="B24" s="92" t="s">
        <v>48</v>
      </c>
      <c r="C24" s="93">
        <v>2742</v>
      </c>
      <c r="D24" s="94">
        <v>2018</v>
      </c>
      <c r="E24" s="87">
        <v>1308</v>
      </c>
      <c r="F24" s="88">
        <v>1224</v>
      </c>
      <c r="G24" s="88">
        <v>1583</v>
      </c>
      <c r="H24" s="88">
        <v>2947</v>
      </c>
      <c r="I24" s="95">
        <v>4066</v>
      </c>
      <c r="J24" s="88">
        <v>3117</v>
      </c>
      <c r="K24" s="96">
        <v>3222</v>
      </c>
      <c r="L24" s="101">
        <v>49</v>
      </c>
      <c r="M24" s="88">
        <v>33</v>
      </c>
      <c r="N24" s="88">
        <v>11</v>
      </c>
      <c r="O24" s="88">
        <v>26</v>
      </c>
      <c r="P24" s="88">
        <v>62</v>
      </c>
      <c r="Q24" s="88">
        <v>133</v>
      </c>
      <c r="R24" s="95">
        <v>246</v>
      </c>
      <c r="S24" s="88">
        <v>117</v>
      </c>
      <c r="T24" s="96">
        <v>125</v>
      </c>
      <c r="U24" s="86">
        <f t="shared" si="38"/>
        <v>2791</v>
      </c>
      <c r="V24" s="88">
        <f t="shared" si="39"/>
        <v>2051</v>
      </c>
      <c r="W24" s="88">
        <f t="shared" si="40"/>
        <v>1319</v>
      </c>
      <c r="X24" s="88">
        <f t="shared" si="40"/>
        <v>1250</v>
      </c>
      <c r="Y24" s="88">
        <f t="shared" si="40"/>
        <v>1645</v>
      </c>
      <c r="Z24" s="88">
        <f t="shared" si="34"/>
        <v>3080</v>
      </c>
      <c r="AA24" s="88">
        <f t="shared" si="40"/>
        <v>4312</v>
      </c>
      <c r="AB24" s="88">
        <f t="shared" ref="AB24:AC29" si="42">J24+S24</f>
        <v>3234</v>
      </c>
      <c r="AC24" s="98">
        <f t="shared" si="42"/>
        <v>3347</v>
      </c>
      <c r="AD24" s="99">
        <v>43</v>
      </c>
      <c r="AE24" s="106">
        <v>30</v>
      </c>
      <c r="AF24" s="106">
        <v>21</v>
      </c>
      <c r="AG24" s="138">
        <v>23</v>
      </c>
      <c r="AH24" s="106">
        <v>0</v>
      </c>
      <c r="AI24" s="106">
        <v>0</v>
      </c>
      <c r="AJ24" s="138">
        <v>0</v>
      </c>
      <c r="AK24" s="138">
        <v>0</v>
      </c>
      <c r="AL24" s="139">
        <v>0</v>
      </c>
      <c r="AM24" s="140">
        <v>8234</v>
      </c>
      <c r="AN24" s="138">
        <v>13659</v>
      </c>
      <c r="AO24" s="106">
        <v>5732</v>
      </c>
      <c r="AP24" s="138">
        <v>6338</v>
      </c>
      <c r="AQ24" s="106">
        <v>4702</v>
      </c>
      <c r="AR24" s="140">
        <v>4041</v>
      </c>
      <c r="AS24" s="138">
        <v>2921</v>
      </c>
      <c r="AT24" s="106">
        <v>1901</v>
      </c>
      <c r="AU24" s="141">
        <v>1047</v>
      </c>
      <c r="AV24" s="86">
        <f t="shared" si="35"/>
        <v>8277</v>
      </c>
      <c r="AW24" s="88">
        <f t="shared" si="35"/>
        <v>13689</v>
      </c>
      <c r="AX24" s="142">
        <f t="shared" si="41"/>
        <v>7072</v>
      </c>
      <c r="AY24" s="142">
        <f t="shared" si="41"/>
        <v>7611</v>
      </c>
      <c r="AZ24" s="142">
        <f t="shared" si="41"/>
        <v>6347</v>
      </c>
      <c r="BA24" s="142">
        <f t="shared" si="41"/>
        <v>7121</v>
      </c>
      <c r="BB24" s="106">
        <f t="shared" ref="BB24:BB29" si="43">I24+R24+AJ24+AS24</f>
        <v>7233</v>
      </c>
      <c r="BC24" s="106">
        <f t="shared" si="36"/>
        <v>5248</v>
      </c>
      <c r="BD24" s="95">
        <f t="shared" si="37"/>
        <v>4394</v>
      </c>
      <c r="BE24" s="102">
        <f t="shared" si="11"/>
        <v>11068</v>
      </c>
      <c r="BF24" s="88">
        <f t="shared" si="12"/>
        <v>15740</v>
      </c>
      <c r="BG24" s="88">
        <f t="shared" si="13"/>
        <v>8391</v>
      </c>
      <c r="BH24" s="88">
        <f t="shared" si="14"/>
        <v>8861</v>
      </c>
      <c r="BI24" s="88">
        <f t="shared" si="15"/>
        <v>7992</v>
      </c>
      <c r="BJ24" s="88">
        <f t="shared" si="16"/>
        <v>10201</v>
      </c>
      <c r="BK24" s="88">
        <f t="shared" si="17"/>
        <v>11545</v>
      </c>
      <c r="BL24" s="88">
        <f t="shared" si="18"/>
        <v>8482</v>
      </c>
      <c r="BM24" s="96">
        <f t="shared" si="19"/>
        <v>7741</v>
      </c>
    </row>
    <row r="25" spans="1:65" s="70" customFormat="1" ht="36.75" customHeight="1">
      <c r="A25" s="219"/>
      <c r="B25" s="92" t="s">
        <v>49</v>
      </c>
      <c r="C25" s="97">
        <v>0</v>
      </c>
      <c r="D25" s="87">
        <v>43</v>
      </c>
      <c r="E25" s="87">
        <v>0</v>
      </c>
      <c r="F25" s="88">
        <v>8521</v>
      </c>
      <c r="G25" s="88">
        <v>0</v>
      </c>
      <c r="H25" s="88">
        <v>14441</v>
      </c>
      <c r="I25" s="95">
        <v>19265</v>
      </c>
      <c r="J25" s="88">
        <v>0</v>
      </c>
      <c r="K25" s="96">
        <v>0</v>
      </c>
      <c r="L25" s="101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95">
        <v>0</v>
      </c>
      <c r="S25" s="88">
        <v>0</v>
      </c>
      <c r="T25" s="96">
        <v>0</v>
      </c>
      <c r="U25" s="86">
        <f t="shared" si="38"/>
        <v>0</v>
      </c>
      <c r="V25" s="88">
        <f t="shared" si="39"/>
        <v>43</v>
      </c>
      <c r="W25" s="88">
        <f t="shared" si="40"/>
        <v>0</v>
      </c>
      <c r="X25" s="88">
        <f t="shared" si="40"/>
        <v>8521</v>
      </c>
      <c r="Y25" s="88">
        <f t="shared" si="40"/>
        <v>0</v>
      </c>
      <c r="Z25" s="88">
        <f t="shared" si="34"/>
        <v>14441</v>
      </c>
      <c r="AA25" s="88">
        <f t="shared" si="40"/>
        <v>19265</v>
      </c>
      <c r="AB25" s="88">
        <f t="shared" si="42"/>
        <v>0</v>
      </c>
      <c r="AC25" s="98">
        <f t="shared" si="42"/>
        <v>0</v>
      </c>
      <c r="AD25" s="99">
        <v>0</v>
      </c>
      <c r="AE25" s="106">
        <v>0</v>
      </c>
      <c r="AF25" s="106">
        <v>0</v>
      </c>
      <c r="AG25" s="138">
        <v>0</v>
      </c>
      <c r="AH25" s="106">
        <v>0</v>
      </c>
      <c r="AI25" s="106">
        <v>0</v>
      </c>
      <c r="AJ25" s="138">
        <v>0</v>
      </c>
      <c r="AK25" s="138">
        <v>0</v>
      </c>
      <c r="AL25" s="139">
        <v>0</v>
      </c>
      <c r="AM25" s="140">
        <v>0</v>
      </c>
      <c r="AN25" s="138">
        <v>0</v>
      </c>
      <c r="AO25" s="106">
        <v>0</v>
      </c>
      <c r="AP25" s="138">
        <v>0</v>
      </c>
      <c r="AQ25" s="106">
        <v>0</v>
      </c>
      <c r="AR25" s="140">
        <v>0</v>
      </c>
      <c r="AS25" s="138">
        <v>0</v>
      </c>
      <c r="AT25" s="106">
        <v>0</v>
      </c>
      <c r="AU25" s="141">
        <v>0</v>
      </c>
      <c r="AV25" s="86">
        <f t="shared" si="35"/>
        <v>0</v>
      </c>
      <c r="AW25" s="88">
        <f t="shared" si="35"/>
        <v>0</v>
      </c>
      <c r="AX25" s="142">
        <f t="shared" si="41"/>
        <v>0</v>
      </c>
      <c r="AY25" s="142">
        <f t="shared" si="41"/>
        <v>8521</v>
      </c>
      <c r="AZ25" s="142">
        <f t="shared" si="41"/>
        <v>0</v>
      </c>
      <c r="BA25" s="142">
        <f t="shared" si="41"/>
        <v>14441</v>
      </c>
      <c r="BB25" s="106">
        <f t="shared" si="43"/>
        <v>19265</v>
      </c>
      <c r="BC25" s="106">
        <f t="shared" si="36"/>
        <v>0</v>
      </c>
      <c r="BD25" s="95">
        <f t="shared" si="37"/>
        <v>0</v>
      </c>
      <c r="BE25" s="102">
        <f t="shared" si="11"/>
        <v>0</v>
      </c>
      <c r="BF25" s="88">
        <f t="shared" si="12"/>
        <v>43</v>
      </c>
      <c r="BG25" s="88">
        <f t="shared" si="13"/>
        <v>0</v>
      </c>
      <c r="BH25" s="88">
        <f t="shared" si="14"/>
        <v>17042</v>
      </c>
      <c r="BI25" s="88">
        <f t="shared" si="15"/>
        <v>0</v>
      </c>
      <c r="BJ25" s="88">
        <f t="shared" si="16"/>
        <v>28882</v>
      </c>
      <c r="BK25" s="88">
        <f t="shared" si="17"/>
        <v>38530</v>
      </c>
      <c r="BL25" s="88">
        <f t="shared" si="18"/>
        <v>0</v>
      </c>
      <c r="BM25" s="96">
        <f t="shared" si="19"/>
        <v>0</v>
      </c>
    </row>
    <row r="26" spans="1:65" s="70" customFormat="1" ht="36.75" customHeight="1">
      <c r="A26" s="219"/>
      <c r="B26" s="103" t="s">
        <v>50</v>
      </c>
      <c r="C26" s="93">
        <v>2230</v>
      </c>
      <c r="D26" s="143">
        <v>2115</v>
      </c>
      <c r="E26" s="87">
        <v>1970</v>
      </c>
      <c r="F26" s="88">
        <v>1028</v>
      </c>
      <c r="G26" s="88">
        <v>3471</v>
      </c>
      <c r="H26" s="88">
        <v>33879</v>
      </c>
      <c r="I26" s="95">
        <v>3902</v>
      </c>
      <c r="J26" s="88">
        <v>10464</v>
      </c>
      <c r="K26" s="96">
        <v>10585</v>
      </c>
      <c r="L26" s="101">
        <v>0</v>
      </c>
      <c r="M26" s="88">
        <v>0</v>
      </c>
      <c r="N26" s="88">
        <v>0</v>
      </c>
      <c r="O26" s="88">
        <v>0</v>
      </c>
      <c r="P26" s="88">
        <v>4</v>
      </c>
      <c r="Q26" s="88">
        <v>142</v>
      </c>
      <c r="R26" s="95">
        <v>73</v>
      </c>
      <c r="S26" s="88">
        <v>-118</v>
      </c>
      <c r="T26" s="96">
        <v>5</v>
      </c>
      <c r="U26" s="86">
        <f t="shared" si="38"/>
        <v>2230</v>
      </c>
      <c r="V26" s="88">
        <f t="shared" si="39"/>
        <v>2115</v>
      </c>
      <c r="W26" s="88">
        <f t="shared" si="40"/>
        <v>1970</v>
      </c>
      <c r="X26" s="88">
        <f t="shared" si="40"/>
        <v>1028</v>
      </c>
      <c r="Y26" s="88">
        <f t="shared" si="40"/>
        <v>3475</v>
      </c>
      <c r="Z26" s="88">
        <f t="shared" si="34"/>
        <v>34021</v>
      </c>
      <c r="AA26" s="88">
        <f t="shared" si="40"/>
        <v>3975</v>
      </c>
      <c r="AB26" s="88">
        <f t="shared" si="42"/>
        <v>10346</v>
      </c>
      <c r="AC26" s="98">
        <f t="shared" si="42"/>
        <v>10590</v>
      </c>
      <c r="AD26" s="99">
        <v>0</v>
      </c>
      <c r="AE26" s="106">
        <v>0</v>
      </c>
      <c r="AF26" s="106">
        <v>0</v>
      </c>
      <c r="AG26" s="138">
        <v>20</v>
      </c>
      <c r="AH26" s="106">
        <v>0</v>
      </c>
      <c r="AI26" s="106">
        <v>0</v>
      </c>
      <c r="AJ26" s="138">
        <v>0</v>
      </c>
      <c r="AK26" s="138">
        <v>0</v>
      </c>
      <c r="AL26" s="139">
        <v>0</v>
      </c>
      <c r="AM26" s="140">
        <v>2001</v>
      </c>
      <c r="AN26" s="138">
        <v>0</v>
      </c>
      <c r="AO26" s="106">
        <v>104</v>
      </c>
      <c r="AP26" s="138">
        <v>174</v>
      </c>
      <c r="AQ26" s="106">
        <v>425</v>
      </c>
      <c r="AR26" s="140">
        <v>529</v>
      </c>
      <c r="AS26" s="138">
        <v>-195</v>
      </c>
      <c r="AT26" s="106">
        <v>10</v>
      </c>
      <c r="AU26" s="141">
        <v>-100</v>
      </c>
      <c r="AV26" s="86">
        <f t="shared" si="35"/>
        <v>2001</v>
      </c>
      <c r="AW26" s="88">
        <f t="shared" si="35"/>
        <v>0</v>
      </c>
      <c r="AX26" s="142">
        <f t="shared" si="41"/>
        <v>2074</v>
      </c>
      <c r="AY26" s="142">
        <f t="shared" si="41"/>
        <v>1222</v>
      </c>
      <c r="AZ26" s="142">
        <f t="shared" si="41"/>
        <v>3900</v>
      </c>
      <c r="BA26" s="142">
        <f t="shared" si="41"/>
        <v>34550</v>
      </c>
      <c r="BB26" s="106">
        <f t="shared" si="43"/>
        <v>3780</v>
      </c>
      <c r="BC26" s="106">
        <f t="shared" si="36"/>
        <v>10600</v>
      </c>
      <c r="BD26" s="95">
        <f t="shared" si="37"/>
        <v>10490</v>
      </c>
      <c r="BE26" s="102">
        <f t="shared" si="11"/>
        <v>4231</v>
      </c>
      <c r="BF26" s="88">
        <f t="shared" si="12"/>
        <v>2115</v>
      </c>
      <c r="BG26" s="88">
        <f t="shared" si="13"/>
        <v>4044</v>
      </c>
      <c r="BH26" s="88">
        <f t="shared" si="14"/>
        <v>2250</v>
      </c>
      <c r="BI26" s="88">
        <f t="shared" si="15"/>
        <v>7375</v>
      </c>
      <c r="BJ26" s="88">
        <f t="shared" si="16"/>
        <v>68571</v>
      </c>
      <c r="BK26" s="88">
        <f t="shared" si="17"/>
        <v>7755</v>
      </c>
      <c r="BL26" s="88">
        <f t="shared" si="18"/>
        <v>20946</v>
      </c>
      <c r="BM26" s="96">
        <f t="shared" si="19"/>
        <v>21080</v>
      </c>
    </row>
    <row r="27" spans="1:65" s="70" customFormat="1" ht="36.75" customHeight="1">
      <c r="A27" s="219"/>
      <c r="B27" s="92" t="s">
        <v>51</v>
      </c>
      <c r="C27" s="97">
        <v>0</v>
      </c>
      <c r="D27" s="87">
        <v>0</v>
      </c>
      <c r="E27" s="87">
        <v>7313</v>
      </c>
      <c r="F27" s="88">
        <v>8046</v>
      </c>
      <c r="G27" s="88">
        <v>3439</v>
      </c>
      <c r="H27" s="88">
        <v>2540</v>
      </c>
      <c r="I27" s="95">
        <v>5571</v>
      </c>
      <c r="J27" s="88">
        <v>5990</v>
      </c>
      <c r="K27" s="96">
        <v>7151</v>
      </c>
      <c r="L27" s="101">
        <v>0</v>
      </c>
      <c r="M27" s="88">
        <v>0</v>
      </c>
      <c r="N27" s="88">
        <v>0</v>
      </c>
      <c r="O27" s="88">
        <v>0</v>
      </c>
      <c r="P27" s="88">
        <v>0</v>
      </c>
      <c r="Q27" s="88">
        <v>0</v>
      </c>
      <c r="R27" s="95">
        <v>0</v>
      </c>
      <c r="S27" s="88">
        <v>0</v>
      </c>
      <c r="T27" s="96">
        <v>0</v>
      </c>
      <c r="U27" s="86">
        <f t="shared" si="38"/>
        <v>0</v>
      </c>
      <c r="V27" s="88">
        <f t="shared" si="39"/>
        <v>0</v>
      </c>
      <c r="W27" s="88">
        <f t="shared" si="40"/>
        <v>7313</v>
      </c>
      <c r="X27" s="88">
        <f t="shared" si="40"/>
        <v>8046</v>
      </c>
      <c r="Y27" s="88">
        <f t="shared" si="40"/>
        <v>3439</v>
      </c>
      <c r="Z27" s="88">
        <f t="shared" si="34"/>
        <v>2540</v>
      </c>
      <c r="AA27" s="88">
        <f t="shared" si="40"/>
        <v>5571</v>
      </c>
      <c r="AB27" s="88">
        <f t="shared" si="42"/>
        <v>5990</v>
      </c>
      <c r="AC27" s="98">
        <f t="shared" si="42"/>
        <v>7151</v>
      </c>
      <c r="AD27" s="99">
        <v>0</v>
      </c>
      <c r="AE27" s="106">
        <v>0</v>
      </c>
      <c r="AF27" s="106">
        <v>0</v>
      </c>
      <c r="AG27" s="138">
        <v>0</v>
      </c>
      <c r="AH27" s="106">
        <v>0</v>
      </c>
      <c r="AI27" s="106">
        <v>0</v>
      </c>
      <c r="AJ27" s="138">
        <v>0</v>
      </c>
      <c r="AK27" s="138">
        <v>0</v>
      </c>
      <c r="AL27" s="139">
        <v>0</v>
      </c>
      <c r="AM27" s="140">
        <v>0</v>
      </c>
      <c r="AN27" s="138">
        <v>0</v>
      </c>
      <c r="AO27" s="106">
        <v>3998</v>
      </c>
      <c r="AP27" s="138">
        <v>3011</v>
      </c>
      <c r="AQ27" s="106">
        <v>1155</v>
      </c>
      <c r="AR27" s="140">
        <v>3478</v>
      </c>
      <c r="AS27" s="138">
        <v>3976</v>
      </c>
      <c r="AT27" s="106">
        <v>2689</v>
      </c>
      <c r="AU27" s="141">
        <v>5708</v>
      </c>
      <c r="AV27" s="86">
        <f t="shared" si="35"/>
        <v>0</v>
      </c>
      <c r="AW27" s="88">
        <f t="shared" si="35"/>
        <v>0</v>
      </c>
      <c r="AX27" s="142">
        <f t="shared" si="41"/>
        <v>11311</v>
      </c>
      <c r="AY27" s="142">
        <f t="shared" si="41"/>
        <v>11057</v>
      </c>
      <c r="AZ27" s="142">
        <f t="shared" si="41"/>
        <v>4594</v>
      </c>
      <c r="BA27" s="142">
        <f t="shared" si="41"/>
        <v>6018</v>
      </c>
      <c r="BB27" s="106">
        <f t="shared" si="43"/>
        <v>9547</v>
      </c>
      <c r="BC27" s="106">
        <f t="shared" si="36"/>
        <v>9840</v>
      </c>
      <c r="BD27" s="95">
        <f t="shared" si="37"/>
        <v>12859</v>
      </c>
      <c r="BE27" s="102">
        <f t="shared" si="11"/>
        <v>0</v>
      </c>
      <c r="BF27" s="88">
        <f t="shared" si="12"/>
        <v>0</v>
      </c>
      <c r="BG27" s="88">
        <f t="shared" si="13"/>
        <v>18624</v>
      </c>
      <c r="BH27" s="88">
        <f t="shared" si="14"/>
        <v>19103</v>
      </c>
      <c r="BI27" s="88">
        <f t="shared" si="15"/>
        <v>8033</v>
      </c>
      <c r="BJ27" s="88">
        <f t="shared" si="16"/>
        <v>8558</v>
      </c>
      <c r="BK27" s="88">
        <f t="shared" si="17"/>
        <v>15118</v>
      </c>
      <c r="BL27" s="88">
        <f t="shared" si="18"/>
        <v>15830</v>
      </c>
      <c r="BM27" s="96">
        <f t="shared" si="19"/>
        <v>20010</v>
      </c>
    </row>
    <row r="28" spans="1:65" s="70" customFormat="1" ht="36.75" customHeight="1">
      <c r="A28" s="219"/>
      <c r="B28" s="92" t="s">
        <v>52</v>
      </c>
      <c r="C28" s="97">
        <v>1234</v>
      </c>
      <c r="D28" s="87">
        <v>17289</v>
      </c>
      <c r="E28" s="87">
        <v>1017</v>
      </c>
      <c r="F28" s="88">
        <v>344</v>
      </c>
      <c r="G28" s="88">
        <v>1657</v>
      </c>
      <c r="H28" s="88">
        <v>14384</v>
      </c>
      <c r="I28" s="95">
        <v>8379</v>
      </c>
      <c r="J28" s="88">
        <v>3073</v>
      </c>
      <c r="K28" s="96">
        <v>6870</v>
      </c>
      <c r="L28" s="101">
        <v>0</v>
      </c>
      <c r="M28" s="88">
        <v>0</v>
      </c>
      <c r="N28" s="88">
        <v>0</v>
      </c>
      <c r="O28" s="88">
        <v>0</v>
      </c>
      <c r="P28" s="88">
        <v>0</v>
      </c>
      <c r="Q28" s="88">
        <v>68</v>
      </c>
      <c r="R28" s="95">
        <v>0</v>
      </c>
      <c r="S28" s="88">
        <v>2137</v>
      </c>
      <c r="T28" s="96">
        <v>1176</v>
      </c>
      <c r="U28" s="86">
        <f t="shared" si="38"/>
        <v>1234</v>
      </c>
      <c r="V28" s="88">
        <f t="shared" si="39"/>
        <v>17289</v>
      </c>
      <c r="W28" s="88">
        <f t="shared" si="40"/>
        <v>1017</v>
      </c>
      <c r="X28" s="88">
        <f t="shared" si="40"/>
        <v>344</v>
      </c>
      <c r="Y28" s="88">
        <f t="shared" si="40"/>
        <v>1657</v>
      </c>
      <c r="Z28" s="88">
        <f t="shared" si="34"/>
        <v>14452</v>
      </c>
      <c r="AA28" s="88">
        <f t="shared" si="40"/>
        <v>8379</v>
      </c>
      <c r="AB28" s="88">
        <f t="shared" si="42"/>
        <v>5210</v>
      </c>
      <c r="AC28" s="98">
        <f t="shared" si="42"/>
        <v>8046</v>
      </c>
      <c r="AD28" s="99">
        <v>0</v>
      </c>
      <c r="AE28" s="106">
        <v>0</v>
      </c>
      <c r="AF28" s="106">
        <v>0</v>
      </c>
      <c r="AG28" s="138">
        <v>0</v>
      </c>
      <c r="AH28" s="106">
        <v>0</v>
      </c>
      <c r="AI28" s="106">
        <v>0</v>
      </c>
      <c r="AJ28" s="138">
        <v>0</v>
      </c>
      <c r="AK28" s="138">
        <v>0</v>
      </c>
      <c r="AL28" s="139">
        <v>0</v>
      </c>
      <c r="AM28" s="140">
        <v>61356</v>
      </c>
      <c r="AN28" s="138">
        <v>18123</v>
      </c>
      <c r="AO28" s="106">
        <v>10708</v>
      </c>
      <c r="AP28" s="138">
        <v>2886</v>
      </c>
      <c r="AQ28" s="106">
        <v>5769</v>
      </c>
      <c r="AR28" s="140">
        <v>14688</v>
      </c>
      <c r="AS28" s="138">
        <v>4136</v>
      </c>
      <c r="AT28" s="106">
        <v>9502</v>
      </c>
      <c r="AU28" s="141">
        <v>9175</v>
      </c>
      <c r="AV28" s="86">
        <f t="shared" si="35"/>
        <v>61356</v>
      </c>
      <c r="AW28" s="88">
        <f t="shared" si="35"/>
        <v>18123</v>
      </c>
      <c r="AX28" s="142">
        <f t="shared" si="41"/>
        <v>11725</v>
      </c>
      <c r="AY28" s="142">
        <f t="shared" si="41"/>
        <v>3230</v>
      </c>
      <c r="AZ28" s="142">
        <f t="shared" si="41"/>
        <v>7426</v>
      </c>
      <c r="BA28" s="142">
        <f t="shared" si="41"/>
        <v>29140</v>
      </c>
      <c r="BB28" s="106">
        <f t="shared" si="43"/>
        <v>12515</v>
      </c>
      <c r="BC28" s="106">
        <f t="shared" si="36"/>
        <v>17548</v>
      </c>
      <c r="BD28" s="95">
        <f t="shared" si="37"/>
        <v>17221</v>
      </c>
      <c r="BE28" s="102">
        <f t="shared" si="11"/>
        <v>62590</v>
      </c>
      <c r="BF28" s="88">
        <f t="shared" si="12"/>
        <v>35412</v>
      </c>
      <c r="BG28" s="88">
        <f t="shared" si="13"/>
        <v>12742</v>
      </c>
      <c r="BH28" s="88">
        <f t="shared" si="14"/>
        <v>3574</v>
      </c>
      <c r="BI28" s="88">
        <f t="shared" si="15"/>
        <v>9083</v>
      </c>
      <c r="BJ28" s="88">
        <f t="shared" si="16"/>
        <v>43592</v>
      </c>
      <c r="BK28" s="88">
        <f t="shared" si="17"/>
        <v>20894</v>
      </c>
      <c r="BL28" s="88">
        <f t="shared" si="18"/>
        <v>22758</v>
      </c>
      <c r="BM28" s="96">
        <f t="shared" si="19"/>
        <v>25267</v>
      </c>
    </row>
    <row r="29" spans="1:65" s="70" customFormat="1" ht="36.75" customHeight="1" thickBot="1">
      <c r="A29" s="219"/>
      <c r="B29" s="109" t="s">
        <v>53</v>
      </c>
      <c r="C29" s="144">
        <v>0</v>
      </c>
      <c r="D29" s="145">
        <v>0</v>
      </c>
      <c r="E29" s="87">
        <v>0</v>
      </c>
      <c r="F29" s="110">
        <v>0</v>
      </c>
      <c r="G29" s="110">
        <v>0</v>
      </c>
      <c r="H29" s="110">
        <v>0</v>
      </c>
      <c r="I29" s="111">
        <v>0</v>
      </c>
      <c r="J29" s="113">
        <v>0</v>
      </c>
      <c r="K29" s="114">
        <v>0</v>
      </c>
      <c r="L29" s="122">
        <v>0</v>
      </c>
      <c r="M29" s="88">
        <v>0</v>
      </c>
      <c r="N29" s="110">
        <v>0</v>
      </c>
      <c r="O29" s="110">
        <v>0</v>
      </c>
      <c r="P29" s="110">
        <v>0</v>
      </c>
      <c r="Q29" s="110">
        <v>0</v>
      </c>
      <c r="R29" s="111">
        <v>0</v>
      </c>
      <c r="S29" s="113">
        <v>0</v>
      </c>
      <c r="T29" s="114">
        <v>0</v>
      </c>
      <c r="U29" s="86">
        <f t="shared" si="38"/>
        <v>0</v>
      </c>
      <c r="V29" s="88">
        <f t="shared" si="39"/>
        <v>0</v>
      </c>
      <c r="W29" s="113">
        <f t="shared" si="40"/>
        <v>0</v>
      </c>
      <c r="X29" s="113">
        <f t="shared" si="40"/>
        <v>0</v>
      </c>
      <c r="Y29" s="113">
        <f t="shared" si="40"/>
        <v>0</v>
      </c>
      <c r="Z29" s="88">
        <f t="shared" si="34"/>
        <v>0</v>
      </c>
      <c r="AA29" s="113">
        <f t="shared" si="40"/>
        <v>0</v>
      </c>
      <c r="AB29" s="88">
        <f t="shared" si="42"/>
        <v>0</v>
      </c>
      <c r="AC29" s="98">
        <f t="shared" si="42"/>
        <v>0</v>
      </c>
      <c r="AD29" s="146">
        <v>0</v>
      </c>
      <c r="AE29" s="147">
        <v>0</v>
      </c>
      <c r="AF29" s="147">
        <v>0</v>
      </c>
      <c r="AG29" s="148">
        <v>0</v>
      </c>
      <c r="AH29" s="147">
        <v>0</v>
      </c>
      <c r="AI29" s="147">
        <v>0</v>
      </c>
      <c r="AJ29" s="148">
        <v>0</v>
      </c>
      <c r="AK29" s="148">
        <v>0</v>
      </c>
      <c r="AL29" s="149">
        <v>0</v>
      </c>
      <c r="AM29" s="150">
        <v>-117369</v>
      </c>
      <c r="AN29" s="148">
        <v>-95590</v>
      </c>
      <c r="AO29" s="147">
        <v>-45428</v>
      </c>
      <c r="AP29" s="148">
        <v>-45411</v>
      </c>
      <c r="AQ29" s="147">
        <v>-66446</v>
      </c>
      <c r="AR29" s="148">
        <v>-64777</v>
      </c>
      <c r="AS29" s="148">
        <v>-52014</v>
      </c>
      <c r="AT29" s="117">
        <v>-51019</v>
      </c>
      <c r="AU29" s="151">
        <v>-32275</v>
      </c>
      <c r="AV29" s="112">
        <f t="shared" si="35"/>
        <v>-117369</v>
      </c>
      <c r="AW29" s="113">
        <f t="shared" si="35"/>
        <v>-95590</v>
      </c>
      <c r="AX29" s="152">
        <f t="shared" si="41"/>
        <v>-45428</v>
      </c>
      <c r="AY29" s="152">
        <f t="shared" si="41"/>
        <v>-45411</v>
      </c>
      <c r="AZ29" s="152">
        <f t="shared" si="41"/>
        <v>-66446</v>
      </c>
      <c r="BA29" s="152">
        <f t="shared" si="41"/>
        <v>-64777</v>
      </c>
      <c r="BB29" s="147">
        <f t="shared" si="43"/>
        <v>-52014</v>
      </c>
      <c r="BC29" s="147">
        <f t="shared" si="36"/>
        <v>-51019</v>
      </c>
      <c r="BD29" s="95">
        <f t="shared" si="37"/>
        <v>-32275</v>
      </c>
      <c r="BE29" s="86">
        <f t="shared" si="11"/>
        <v>-117369</v>
      </c>
      <c r="BF29" s="86">
        <f t="shared" si="12"/>
        <v>-95590</v>
      </c>
      <c r="BG29" s="86">
        <f t="shared" si="13"/>
        <v>-45428</v>
      </c>
      <c r="BH29" s="86">
        <f t="shared" si="14"/>
        <v>-45411</v>
      </c>
      <c r="BI29" s="86">
        <f t="shared" si="15"/>
        <v>-66446</v>
      </c>
      <c r="BJ29" s="86">
        <f t="shared" si="16"/>
        <v>-64777</v>
      </c>
      <c r="BK29" s="86">
        <f t="shared" si="17"/>
        <v>-52014</v>
      </c>
      <c r="BL29" s="86">
        <f t="shared" si="18"/>
        <v>-51019</v>
      </c>
      <c r="BM29" s="153">
        <f t="shared" si="19"/>
        <v>-32275</v>
      </c>
    </row>
    <row r="30" spans="1:65" s="70" customFormat="1" ht="31.5" customHeight="1" thickTop="1" thickBot="1">
      <c r="A30" s="220"/>
      <c r="B30" s="154" t="s">
        <v>66</v>
      </c>
      <c r="C30" s="155">
        <f t="shared" ref="C30:H30" si="44">SUM(C22:C29)</f>
        <v>245346</v>
      </c>
      <c r="D30" s="156">
        <f t="shared" si="44"/>
        <v>215564</v>
      </c>
      <c r="E30" s="156">
        <f t="shared" si="44"/>
        <v>208322</v>
      </c>
      <c r="F30" s="156">
        <f t="shared" si="44"/>
        <v>188259</v>
      </c>
      <c r="G30" s="156">
        <f t="shared" si="44"/>
        <v>180555</v>
      </c>
      <c r="H30" s="156">
        <f t="shared" si="44"/>
        <v>230680</v>
      </c>
      <c r="I30" s="157">
        <f t="shared" ref="I30:R30" si="45">SUM(I22:I29)</f>
        <v>237134</v>
      </c>
      <c r="J30" s="156">
        <f t="shared" ref="J30" si="46">SUM(J22:J29)</f>
        <v>218157</v>
      </c>
      <c r="K30" s="158">
        <f t="shared" si="45"/>
        <v>220461</v>
      </c>
      <c r="L30" s="155">
        <f>SUM(L22:L29)</f>
        <v>610</v>
      </c>
      <c r="M30" s="156">
        <f>SUM(M22:M29)</f>
        <v>612</v>
      </c>
      <c r="N30" s="156">
        <f t="shared" si="45"/>
        <v>589</v>
      </c>
      <c r="O30" s="156">
        <f t="shared" si="45"/>
        <v>8367</v>
      </c>
      <c r="P30" s="156">
        <f t="shared" si="45"/>
        <v>10392</v>
      </c>
      <c r="Q30" s="156">
        <f t="shared" si="45"/>
        <v>11265</v>
      </c>
      <c r="R30" s="157">
        <f t="shared" si="45"/>
        <v>11278</v>
      </c>
      <c r="S30" s="156">
        <f t="shared" ref="S30:T30" si="47">SUM(S22:S29)</f>
        <v>13101</v>
      </c>
      <c r="T30" s="159">
        <f t="shared" si="47"/>
        <v>10828</v>
      </c>
      <c r="U30" s="155">
        <f t="shared" ref="U30:AA30" si="48">SUM(U22:U29)</f>
        <v>245956</v>
      </c>
      <c r="V30" s="156">
        <f t="shared" si="48"/>
        <v>216176</v>
      </c>
      <c r="W30" s="156">
        <f t="shared" si="48"/>
        <v>208911</v>
      </c>
      <c r="X30" s="156">
        <f t="shared" si="48"/>
        <v>196626</v>
      </c>
      <c r="Y30" s="156">
        <f t="shared" si="48"/>
        <v>190947</v>
      </c>
      <c r="Z30" s="156">
        <f t="shared" si="48"/>
        <v>241945</v>
      </c>
      <c r="AA30" s="156">
        <f t="shared" si="48"/>
        <v>248412</v>
      </c>
      <c r="AB30" s="156">
        <f>SUM(AB22:AB29)</f>
        <v>231279</v>
      </c>
      <c r="AC30" s="159">
        <f>SUM(AC22:AC29)</f>
        <v>231289</v>
      </c>
      <c r="AD30" s="160">
        <f>SUM(AD22:AD29)</f>
        <v>3447</v>
      </c>
      <c r="AE30" s="161">
        <f>SUM(AE22:AE29)</f>
        <v>1409</v>
      </c>
      <c r="AF30" s="161">
        <f t="shared" ref="AF30:BB30" si="49">SUM(AF22:AF29)</f>
        <v>625</v>
      </c>
      <c r="AG30" s="161">
        <f t="shared" si="49"/>
        <v>135</v>
      </c>
      <c r="AH30" s="161">
        <f t="shared" si="49"/>
        <v>0</v>
      </c>
      <c r="AI30" s="161">
        <f t="shared" si="49"/>
        <v>0</v>
      </c>
      <c r="AJ30" s="162">
        <f t="shared" si="49"/>
        <v>0</v>
      </c>
      <c r="AK30" s="162">
        <f t="shared" si="49"/>
        <v>0</v>
      </c>
      <c r="AL30" s="162">
        <f t="shared" si="49"/>
        <v>0</v>
      </c>
      <c r="AM30" s="160">
        <f t="shared" si="49"/>
        <v>508968</v>
      </c>
      <c r="AN30" s="161">
        <f t="shared" si="49"/>
        <v>528525</v>
      </c>
      <c r="AO30" s="161">
        <f t="shared" si="49"/>
        <v>335270</v>
      </c>
      <c r="AP30" s="161">
        <f t="shared" si="49"/>
        <v>248036</v>
      </c>
      <c r="AQ30" s="161">
        <f t="shared" si="49"/>
        <v>370171</v>
      </c>
      <c r="AR30" s="161">
        <f t="shared" si="49"/>
        <v>311770</v>
      </c>
      <c r="AS30" s="162">
        <f t="shared" si="49"/>
        <v>260540</v>
      </c>
      <c r="AT30" s="162">
        <f t="shared" si="49"/>
        <v>222066</v>
      </c>
      <c r="AU30" s="163">
        <f t="shared" si="49"/>
        <v>261643</v>
      </c>
      <c r="AV30" s="164">
        <f t="shared" si="49"/>
        <v>512415</v>
      </c>
      <c r="AW30" s="161">
        <f t="shared" si="49"/>
        <v>529934</v>
      </c>
      <c r="AX30" s="161">
        <f t="shared" si="49"/>
        <v>544806</v>
      </c>
      <c r="AY30" s="161">
        <f t="shared" si="49"/>
        <v>444797</v>
      </c>
      <c r="AZ30" s="161">
        <f t="shared" si="49"/>
        <v>561118</v>
      </c>
      <c r="BA30" s="161">
        <f t="shared" si="49"/>
        <v>553715</v>
      </c>
      <c r="BB30" s="161">
        <f t="shared" si="49"/>
        <v>230056</v>
      </c>
      <c r="BC30" s="161">
        <f>SUM(BC22:BC29)</f>
        <v>453355</v>
      </c>
      <c r="BD30" s="162">
        <f>SUM(BD22:BD29)</f>
        <v>492932</v>
      </c>
      <c r="BE30" s="165">
        <f t="shared" si="11"/>
        <v>758371</v>
      </c>
      <c r="BF30" s="165">
        <f t="shared" si="12"/>
        <v>746110</v>
      </c>
      <c r="BG30" s="165">
        <f t="shared" si="13"/>
        <v>753717</v>
      </c>
      <c r="BH30" s="165">
        <f t="shared" si="14"/>
        <v>641423</v>
      </c>
      <c r="BI30" s="165">
        <f t="shared" si="15"/>
        <v>752065</v>
      </c>
      <c r="BJ30" s="165">
        <f t="shared" si="16"/>
        <v>795660</v>
      </c>
      <c r="BK30" s="165">
        <f t="shared" si="17"/>
        <v>478468</v>
      </c>
      <c r="BL30" s="165">
        <f t="shared" si="18"/>
        <v>684634</v>
      </c>
      <c r="BM30" s="166">
        <f t="shared" si="19"/>
        <v>724221</v>
      </c>
    </row>
    <row r="31" spans="1:65" s="70" customFormat="1" ht="36" customHeight="1" thickBot="1">
      <c r="A31" s="216" t="s">
        <v>60</v>
      </c>
      <c r="B31" s="217"/>
      <c r="C31" s="167">
        <f t="shared" ref="C31:AC31" si="50">C30-C21</f>
        <v>40788</v>
      </c>
      <c r="D31" s="167">
        <f t="shared" si="50"/>
        <v>-21970</v>
      </c>
      <c r="E31" s="168">
        <f t="shared" si="50"/>
        <v>-27535</v>
      </c>
      <c r="F31" s="168">
        <f t="shared" si="50"/>
        <v>-1422</v>
      </c>
      <c r="G31" s="168">
        <f t="shared" si="50"/>
        <v>33864</v>
      </c>
      <c r="H31" s="168">
        <f t="shared" si="50"/>
        <v>66998</v>
      </c>
      <c r="I31" s="169">
        <f t="shared" si="50"/>
        <v>87578</v>
      </c>
      <c r="J31" s="169">
        <f t="shared" si="50"/>
        <v>110570</v>
      </c>
      <c r="K31" s="169">
        <f t="shared" si="50"/>
        <v>-20668</v>
      </c>
      <c r="L31" s="167">
        <f t="shared" si="50"/>
        <v>142</v>
      </c>
      <c r="M31" s="168">
        <f t="shared" si="50"/>
        <v>-666</v>
      </c>
      <c r="N31" s="168">
        <f t="shared" si="50"/>
        <v>-199</v>
      </c>
      <c r="O31" s="168">
        <f t="shared" si="50"/>
        <v>655</v>
      </c>
      <c r="P31" s="168">
        <f t="shared" si="50"/>
        <v>3222</v>
      </c>
      <c r="Q31" s="168">
        <f t="shared" si="50"/>
        <v>-1884</v>
      </c>
      <c r="R31" s="169">
        <f t="shared" si="50"/>
        <v>-13235</v>
      </c>
      <c r="S31" s="168">
        <f t="shared" si="50"/>
        <v>-1157</v>
      </c>
      <c r="T31" s="170">
        <f t="shared" si="50"/>
        <v>-1502</v>
      </c>
      <c r="U31" s="171">
        <f t="shared" si="50"/>
        <v>40930</v>
      </c>
      <c r="V31" s="168">
        <f t="shared" si="50"/>
        <v>-22636</v>
      </c>
      <c r="W31" s="168">
        <f t="shared" si="50"/>
        <v>-27734</v>
      </c>
      <c r="X31" s="168">
        <f t="shared" si="50"/>
        <v>-767</v>
      </c>
      <c r="Y31" s="168">
        <f t="shared" si="50"/>
        <v>37086</v>
      </c>
      <c r="Z31" s="168">
        <f t="shared" si="50"/>
        <v>65114</v>
      </c>
      <c r="AA31" s="171">
        <f t="shared" si="50"/>
        <v>74343</v>
      </c>
      <c r="AB31" s="171">
        <f t="shared" si="50"/>
        <v>109434</v>
      </c>
      <c r="AC31" s="171">
        <f t="shared" si="50"/>
        <v>-22170</v>
      </c>
      <c r="AD31" s="172">
        <f t="shared" ref="AD31:AK31" si="51">AD30-AD21</f>
        <v>2433</v>
      </c>
      <c r="AE31" s="172">
        <f t="shared" si="51"/>
        <v>1289</v>
      </c>
      <c r="AF31" s="172">
        <f t="shared" si="51"/>
        <v>622</v>
      </c>
      <c r="AG31" s="172">
        <f t="shared" si="51"/>
        <v>91</v>
      </c>
      <c r="AH31" s="172">
        <f t="shared" si="51"/>
        <v>0</v>
      </c>
      <c r="AI31" s="172">
        <f t="shared" si="51"/>
        <v>0</v>
      </c>
      <c r="AJ31" s="173">
        <f t="shared" si="51"/>
        <v>0</v>
      </c>
      <c r="AK31" s="173">
        <f t="shared" si="51"/>
        <v>0</v>
      </c>
      <c r="AL31" s="174">
        <v>0</v>
      </c>
      <c r="AM31" s="175">
        <f t="shared" ref="AM31:BC31" si="52">AM30-AM21</f>
        <v>217878</v>
      </c>
      <c r="AN31" s="172">
        <f t="shared" si="52"/>
        <v>234112</v>
      </c>
      <c r="AO31" s="172">
        <f t="shared" si="52"/>
        <v>143926</v>
      </c>
      <c r="AP31" s="172">
        <f t="shared" si="52"/>
        <v>129924</v>
      </c>
      <c r="AQ31" s="172">
        <f t="shared" si="52"/>
        <v>173326</v>
      </c>
      <c r="AR31" s="172">
        <f t="shared" si="52"/>
        <v>139058</v>
      </c>
      <c r="AS31" s="172">
        <f t="shared" si="52"/>
        <v>121327</v>
      </c>
      <c r="AT31" s="172">
        <f t="shared" si="52"/>
        <v>94664</v>
      </c>
      <c r="AU31" s="174">
        <f t="shared" si="52"/>
        <v>159764</v>
      </c>
      <c r="AV31" s="175">
        <f t="shared" si="52"/>
        <v>220311</v>
      </c>
      <c r="AW31" s="172">
        <f t="shared" si="52"/>
        <v>235401</v>
      </c>
      <c r="AX31" s="172">
        <f t="shared" si="52"/>
        <v>139292</v>
      </c>
      <c r="AY31" s="172">
        <f t="shared" si="52"/>
        <v>129248</v>
      </c>
      <c r="AZ31" s="172">
        <f t="shared" si="52"/>
        <v>210412</v>
      </c>
      <c r="BA31" s="172">
        <f t="shared" si="52"/>
        <v>204172</v>
      </c>
      <c r="BB31" s="176">
        <f t="shared" si="52"/>
        <v>-83226</v>
      </c>
      <c r="BC31" s="176">
        <f t="shared" si="52"/>
        <v>204108</v>
      </c>
      <c r="BD31" s="177">
        <f>K31+T31+AL31+AU31</f>
        <v>137594</v>
      </c>
      <c r="BE31" s="178">
        <f t="shared" si="11"/>
        <v>261241</v>
      </c>
      <c r="BF31" s="178">
        <f t="shared" si="12"/>
        <v>212765</v>
      </c>
      <c r="BG31" s="178">
        <f t="shared" si="13"/>
        <v>111558</v>
      </c>
      <c r="BH31" s="178">
        <f t="shared" si="14"/>
        <v>128481</v>
      </c>
      <c r="BI31" s="178">
        <f t="shared" si="15"/>
        <v>247498</v>
      </c>
      <c r="BJ31" s="178">
        <f t="shared" si="16"/>
        <v>269286</v>
      </c>
      <c r="BK31" s="178">
        <f t="shared" si="17"/>
        <v>-8883</v>
      </c>
      <c r="BL31" s="178">
        <f t="shared" si="18"/>
        <v>313542</v>
      </c>
      <c r="BM31" s="179">
        <f t="shared" si="19"/>
        <v>115424</v>
      </c>
    </row>
    <row r="32" spans="1:65">
      <c r="P32" s="30"/>
      <c r="Q32" s="30"/>
      <c r="R32" s="30"/>
      <c r="S32" s="57"/>
      <c r="T32" s="30"/>
      <c r="U32" s="30"/>
      <c r="V32" s="30"/>
      <c r="W32" s="30"/>
      <c r="AF32" s="32"/>
      <c r="AG32" s="32"/>
      <c r="BB32" s="30"/>
      <c r="BC32" s="57"/>
      <c r="BD32" s="30"/>
      <c r="BK32" s="62"/>
      <c r="BL32" s="62"/>
      <c r="BM32" s="62"/>
    </row>
    <row r="33" spans="16:65">
      <c r="P33" s="30"/>
      <c r="Q33" s="30"/>
      <c r="R33" s="30"/>
      <c r="S33" s="57"/>
      <c r="T33" s="30"/>
      <c r="U33" s="30"/>
      <c r="V33" s="30"/>
      <c r="W33" s="30"/>
      <c r="BB33" s="30"/>
      <c r="BC33" s="57"/>
      <c r="BD33" s="30"/>
      <c r="BK33" s="62"/>
      <c r="BL33" s="62"/>
      <c r="BM33" s="62"/>
    </row>
    <row r="34" spans="16:65">
      <c r="P34" s="30"/>
      <c r="Q34" s="30"/>
      <c r="R34" s="30"/>
      <c r="S34" s="57"/>
      <c r="T34" s="30"/>
      <c r="U34" s="30"/>
      <c r="V34" s="30"/>
      <c r="W34" s="30"/>
      <c r="BB34" s="30"/>
      <c r="BC34" s="57"/>
      <c r="BD34" s="30"/>
      <c r="BK34" s="62"/>
      <c r="BL34" s="62"/>
      <c r="BM34" s="62"/>
    </row>
    <row r="35" spans="16:65">
      <c r="P35" s="30"/>
      <c r="Q35" s="30"/>
      <c r="R35" s="30"/>
      <c r="S35" s="57"/>
      <c r="T35" s="30"/>
      <c r="U35" s="30"/>
      <c r="V35" s="30"/>
      <c r="W35" s="30"/>
      <c r="BB35" s="30"/>
      <c r="BC35" s="57"/>
      <c r="BD35" s="30"/>
      <c r="BK35" s="62"/>
      <c r="BL35" s="62"/>
      <c r="BM35" s="62"/>
    </row>
    <row r="36" spans="16:65">
      <c r="P36" s="30"/>
      <c r="Q36" s="30"/>
      <c r="R36" s="30"/>
      <c r="S36" s="57"/>
      <c r="T36" s="30"/>
      <c r="U36" s="30"/>
      <c r="V36" s="30"/>
      <c r="W36" s="30"/>
      <c r="BB36" s="30"/>
      <c r="BC36" s="57"/>
      <c r="BD36" s="30"/>
      <c r="BK36" s="62"/>
      <c r="BL36" s="62"/>
      <c r="BM36" s="62"/>
    </row>
    <row r="37" spans="16:65">
      <c r="P37" s="30"/>
      <c r="Q37" s="30"/>
      <c r="R37" s="30"/>
      <c r="S37" s="57"/>
      <c r="T37" s="30"/>
      <c r="U37" s="30"/>
      <c r="V37" s="30"/>
      <c r="W37" s="30"/>
      <c r="BB37" s="30"/>
      <c r="BC37" s="57"/>
      <c r="BD37" s="30"/>
      <c r="BK37" s="62"/>
      <c r="BL37" s="62"/>
      <c r="BM37" s="62"/>
    </row>
    <row r="38" spans="16:65">
      <c r="P38" s="30"/>
      <c r="Q38" s="30"/>
      <c r="R38" s="30"/>
      <c r="S38" s="57"/>
      <c r="T38" s="30"/>
      <c r="U38" s="30"/>
      <c r="V38" s="30"/>
      <c r="W38" s="30"/>
      <c r="BB38" s="30"/>
      <c r="BC38" s="57"/>
      <c r="BD38" s="30"/>
      <c r="BK38" s="62"/>
      <c r="BL38" s="62"/>
      <c r="BM38" s="62"/>
    </row>
    <row r="39" spans="16:65">
      <c r="P39" s="30"/>
      <c r="Q39" s="30"/>
      <c r="R39" s="30"/>
      <c r="S39" s="57"/>
      <c r="T39" s="30"/>
      <c r="U39" s="30"/>
      <c r="V39" s="30"/>
      <c r="W39" s="30"/>
      <c r="AP39" s="60"/>
      <c r="BB39" s="30"/>
      <c r="BC39" s="57"/>
      <c r="BD39" s="30"/>
      <c r="BK39" s="62"/>
      <c r="BL39" s="62"/>
      <c r="BM39" s="62"/>
    </row>
    <row r="40" spans="16:65">
      <c r="P40" s="30"/>
      <c r="Q40" s="30"/>
      <c r="R40" s="30"/>
      <c r="S40" s="57"/>
      <c r="T40" s="30"/>
      <c r="U40" s="30"/>
      <c r="V40" s="30"/>
      <c r="W40" s="30"/>
      <c r="BB40" s="30"/>
      <c r="BC40" s="57"/>
      <c r="BD40" s="30"/>
      <c r="BK40" s="62"/>
      <c r="BL40" s="62"/>
      <c r="BM40" s="62"/>
    </row>
    <row r="41" spans="16:65">
      <c r="P41" s="30"/>
      <c r="Q41" s="30"/>
      <c r="R41" s="30"/>
      <c r="S41" s="57"/>
      <c r="T41" s="30"/>
      <c r="U41" s="30"/>
      <c r="V41" s="30"/>
      <c r="W41" s="30"/>
      <c r="BB41" s="30"/>
      <c r="BC41" s="57"/>
      <c r="BD41" s="30"/>
      <c r="BK41" s="62"/>
      <c r="BL41" s="62"/>
      <c r="BM41" s="62"/>
    </row>
    <row r="42" spans="16:65">
      <c r="P42" s="30"/>
      <c r="Q42" s="30"/>
      <c r="R42" s="30"/>
      <c r="S42" s="57"/>
      <c r="T42" s="30"/>
      <c r="U42" s="30"/>
      <c r="V42" s="30"/>
      <c r="W42" s="30"/>
      <c r="BB42" s="30"/>
      <c r="BC42" s="57"/>
      <c r="BD42" s="30"/>
      <c r="BK42" s="62"/>
      <c r="BL42" s="62"/>
      <c r="BM42" s="62"/>
    </row>
    <row r="43" spans="16:65">
      <c r="P43" s="30"/>
      <c r="Q43" s="30"/>
      <c r="R43" s="30"/>
      <c r="S43" s="57"/>
      <c r="T43" s="30"/>
      <c r="U43" s="30"/>
      <c r="V43" s="30"/>
      <c r="W43" s="30"/>
      <c r="BB43" s="30"/>
      <c r="BC43" s="57"/>
      <c r="BD43" s="30"/>
      <c r="BK43" s="62"/>
      <c r="BL43" s="62"/>
      <c r="BM43" s="62"/>
    </row>
    <row r="44" spans="16:65">
      <c r="P44" s="30"/>
      <c r="Q44" s="30"/>
      <c r="R44" s="30"/>
      <c r="S44" s="57"/>
      <c r="T44" s="30"/>
      <c r="U44" s="30"/>
      <c r="V44" s="30"/>
      <c r="W44" s="30"/>
      <c r="BB44" s="30"/>
      <c r="BC44" s="57"/>
      <c r="BD44" s="30"/>
      <c r="BK44" s="62"/>
      <c r="BL44" s="62"/>
      <c r="BM44" s="62"/>
    </row>
    <row r="45" spans="16:65">
      <c r="P45" s="30"/>
      <c r="Q45" s="30"/>
      <c r="R45" s="30"/>
      <c r="S45" s="57"/>
      <c r="T45" s="30"/>
      <c r="U45" s="30"/>
      <c r="V45" s="30"/>
      <c r="W45" s="30"/>
      <c r="BB45" s="30"/>
      <c r="BC45" s="57"/>
      <c r="BD45" s="30"/>
      <c r="BK45" s="62"/>
      <c r="BL45" s="62"/>
      <c r="BM45" s="62"/>
    </row>
    <row r="46" spans="16:65">
      <c r="P46" s="30"/>
      <c r="Q46" s="30"/>
      <c r="R46" s="30"/>
      <c r="S46" s="57"/>
      <c r="T46" s="30"/>
      <c r="U46" s="30"/>
      <c r="V46" s="30"/>
      <c r="W46" s="30"/>
      <c r="BB46" s="30"/>
      <c r="BC46" s="57"/>
      <c r="BD46" s="30"/>
      <c r="BK46" s="62"/>
      <c r="BL46" s="62"/>
      <c r="BM46" s="62"/>
    </row>
    <row r="47" spans="16:65">
      <c r="P47" s="30"/>
      <c r="Q47" s="30"/>
      <c r="R47" s="30"/>
      <c r="S47" s="57"/>
      <c r="T47" s="30"/>
      <c r="U47" s="30"/>
      <c r="V47" s="30"/>
      <c r="W47" s="30"/>
      <c r="BB47" s="30"/>
      <c r="BC47" s="57"/>
      <c r="BD47" s="30"/>
      <c r="BK47" s="62"/>
      <c r="BL47" s="62"/>
      <c r="BM47" s="62"/>
    </row>
    <row r="48" spans="16:65">
      <c r="P48" s="30"/>
      <c r="Q48" s="30"/>
      <c r="R48" s="30"/>
      <c r="S48" s="57"/>
      <c r="T48" s="30"/>
      <c r="U48" s="30"/>
      <c r="V48" s="30"/>
      <c r="W48" s="30"/>
      <c r="BB48" s="30"/>
      <c r="BC48" s="57"/>
      <c r="BD48" s="30"/>
      <c r="BK48" s="62"/>
      <c r="BL48" s="62"/>
      <c r="BM48" s="62"/>
    </row>
    <row r="49" spans="16:65">
      <c r="P49" s="30"/>
      <c r="Q49" s="30"/>
      <c r="R49" s="30"/>
      <c r="S49" s="57"/>
      <c r="T49" s="30"/>
      <c r="U49" s="30"/>
      <c r="V49" s="30"/>
      <c r="W49" s="30"/>
      <c r="BB49" s="30"/>
      <c r="BC49" s="57"/>
      <c r="BD49" s="30"/>
      <c r="BK49" s="62"/>
      <c r="BL49" s="62"/>
      <c r="BM49" s="62"/>
    </row>
    <row r="50" spans="16:65">
      <c r="P50" s="30"/>
      <c r="Q50" s="30"/>
      <c r="R50" s="30"/>
      <c r="S50" s="57"/>
      <c r="T50" s="30"/>
      <c r="U50" s="30"/>
      <c r="V50" s="30"/>
      <c r="W50" s="30"/>
      <c r="BB50" s="30"/>
      <c r="BC50" s="57"/>
      <c r="BD50" s="30"/>
      <c r="BK50" s="62"/>
      <c r="BL50" s="62"/>
      <c r="BM50" s="62"/>
    </row>
    <row r="51" spans="16:65">
      <c r="P51" s="30"/>
      <c r="Q51" s="30"/>
      <c r="R51" s="30"/>
      <c r="S51" s="57"/>
      <c r="T51" s="30"/>
      <c r="U51" s="30"/>
      <c r="V51" s="30"/>
      <c r="W51" s="30"/>
      <c r="BB51" s="30"/>
      <c r="BC51" s="57"/>
      <c r="BD51" s="30"/>
      <c r="BK51" s="62"/>
      <c r="BL51" s="62"/>
      <c r="BM51" s="62"/>
    </row>
    <row r="52" spans="16:65">
      <c r="P52" s="30"/>
      <c r="Q52" s="30"/>
      <c r="R52" s="30"/>
      <c r="S52" s="57"/>
      <c r="T52" s="30"/>
      <c r="U52" s="30"/>
      <c r="V52" s="30"/>
      <c r="W52" s="30"/>
      <c r="BB52" s="30"/>
      <c r="BC52" s="57"/>
      <c r="BD52" s="30"/>
      <c r="BK52" s="62"/>
      <c r="BL52" s="62"/>
      <c r="BM52" s="62"/>
    </row>
    <row r="53" spans="16:65">
      <c r="P53" s="30"/>
      <c r="Q53" s="30"/>
      <c r="R53" s="30"/>
      <c r="S53" s="57"/>
      <c r="T53" s="30"/>
      <c r="U53" s="30"/>
      <c r="V53" s="30"/>
      <c r="W53" s="30"/>
      <c r="BB53" s="30"/>
      <c r="BC53" s="57"/>
      <c r="BD53" s="30"/>
      <c r="BK53" s="62"/>
      <c r="BL53" s="62"/>
      <c r="BM53" s="62"/>
    </row>
    <row r="54" spans="16:65">
      <c r="P54" s="30"/>
      <c r="Q54" s="30"/>
      <c r="R54" s="30"/>
      <c r="S54" s="57"/>
      <c r="T54" s="30"/>
      <c r="U54" s="30"/>
      <c r="V54" s="30"/>
      <c r="W54" s="30"/>
      <c r="BB54" s="30"/>
      <c r="BC54" s="57"/>
      <c r="BD54" s="30"/>
      <c r="BK54" s="62"/>
      <c r="BL54" s="62"/>
      <c r="BM54" s="62"/>
    </row>
    <row r="55" spans="16:65">
      <c r="P55" s="30"/>
      <c r="Q55" s="30"/>
      <c r="R55" s="30"/>
      <c r="S55" s="57"/>
      <c r="T55" s="30"/>
      <c r="U55" s="30"/>
      <c r="V55" s="30"/>
      <c r="W55" s="30"/>
      <c r="BB55" s="30"/>
      <c r="BC55" s="57"/>
      <c r="BD55" s="30"/>
      <c r="BK55" s="62"/>
      <c r="BL55" s="62"/>
      <c r="BM55" s="62"/>
    </row>
    <row r="56" spans="16:65">
      <c r="P56" s="30"/>
      <c r="Q56" s="30"/>
      <c r="R56" s="30"/>
      <c r="S56" s="57"/>
      <c r="T56" s="30"/>
      <c r="U56" s="30"/>
      <c r="V56" s="30"/>
      <c r="W56" s="30"/>
      <c r="BB56" s="30"/>
      <c r="BC56" s="57"/>
      <c r="BD56" s="30"/>
      <c r="BK56" s="62"/>
      <c r="BL56" s="62"/>
      <c r="BM56" s="62"/>
    </row>
    <row r="57" spans="16:65">
      <c r="P57" s="30"/>
      <c r="Q57" s="30"/>
      <c r="R57" s="30"/>
      <c r="S57" s="57"/>
      <c r="T57" s="30"/>
      <c r="U57" s="30"/>
      <c r="V57" s="30"/>
      <c r="W57" s="30"/>
      <c r="BB57" s="30"/>
      <c r="BC57" s="57"/>
      <c r="BD57" s="30"/>
      <c r="BK57" s="62"/>
      <c r="BL57" s="62"/>
      <c r="BM57" s="62"/>
    </row>
    <row r="58" spans="16:65">
      <c r="P58" s="30"/>
      <c r="Q58" s="30"/>
      <c r="R58" s="30"/>
      <c r="S58" s="57"/>
      <c r="T58" s="30"/>
      <c r="U58" s="30"/>
      <c r="V58" s="30"/>
      <c r="W58" s="30"/>
      <c r="BB58" s="30"/>
      <c r="BC58" s="57"/>
      <c r="BD58" s="30"/>
      <c r="BK58" s="62"/>
      <c r="BL58" s="62"/>
      <c r="BM58" s="62"/>
    </row>
    <row r="59" spans="16:65">
      <c r="P59" s="30"/>
      <c r="Q59" s="30"/>
      <c r="R59" s="30"/>
      <c r="S59" s="57"/>
      <c r="T59" s="30"/>
      <c r="U59" s="30"/>
      <c r="V59" s="30"/>
      <c r="W59" s="30"/>
      <c r="BB59" s="30"/>
      <c r="BC59" s="57"/>
      <c r="BD59" s="30"/>
      <c r="BK59" s="62"/>
      <c r="BL59" s="62"/>
      <c r="BM59" s="62"/>
    </row>
    <row r="60" spans="16:65">
      <c r="P60" s="30"/>
      <c r="Q60" s="30"/>
      <c r="R60" s="30"/>
      <c r="S60" s="57"/>
      <c r="T60" s="30"/>
      <c r="U60" s="30"/>
      <c r="V60" s="30"/>
      <c r="W60" s="30"/>
      <c r="BB60" s="30"/>
      <c r="BC60" s="57"/>
      <c r="BD60" s="30"/>
      <c r="BK60" s="62"/>
      <c r="BL60" s="62"/>
      <c r="BM60" s="62"/>
    </row>
    <row r="61" spans="16:65">
      <c r="P61" s="30"/>
      <c r="Q61" s="30"/>
      <c r="R61" s="30"/>
      <c r="S61" s="57"/>
      <c r="T61" s="30"/>
      <c r="U61" s="30"/>
      <c r="V61" s="30"/>
      <c r="W61" s="30"/>
      <c r="BB61" s="30"/>
      <c r="BC61" s="57"/>
      <c r="BD61" s="30"/>
      <c r="BK61" s="62"/>
      <c r="BL61" s="62"/>
      <c r="BM61" s="62"/>
    </row>
    <row r="62" spans="16:65">
      <c r="P62" s="30"/>
      <c r="Q62" s="30"/>
      <c r="R62" s="30"/>
      <c r="S62" s="57"/>
      <c r="T62" s="30"/>
      <c r="U62" s="30"/>
      <c r="V62" s="30"/>
      <c r="W62" s="30"/>
      <c r="BB62" s="30"/>
      <c r="BC62" s="57"/>
      <c r="BD62" s="30"/>
      <c r="BK62" s="62"/>
      <c r="BL62" s="62"/>
      <c r="BM62" s="62"/>
    </row>
    <row r="63" spans="16:65">
      <c r="P63" s="30"/>
      <c r="Q63" s="30"/>
      <c r="R63" s="30"/>
      <c r="S63" s="57"/>
      <c r="T63" s="30"/>
      <c r="U63" s="30"/>
      <c r="V63" s="30"/>
      <c r="W63" s="30"/>
      <c r="BB63" s="30"/>
      <c r="BC63" s="57"/>
      <c r="BD63" s="30"/>
      <c r="BK63" s="62"/>
      <c r="BL63" s="62"/>
      <c r="BM63" s="62"/>
    </row>
    <row r="64" spans="16:65">
      <c r="P64" s="30"/>
      <c r="Q64" s="30"/>
      <c r="R64" s="30"/>
      <c r="S64" s="57"/>
      <c r="T64" s="30"/>
      <c r="U64" s="30"/>
      <c r="V64" s="30"/>
      <c r="W64" s="30"/>
      <c r="BB64" s="30"/>
      <c r="BC64" s="57"/>
      <c r="BD64" s="30"/>
      <c r="BK64" s="62"/>
      <c r="BL64" s="62"/>
      <c r="BM64" s="62"/>
    </row>
    <row r="65" spans="16:65">
      <c r="P65" s="30"/>
      <c r="Q65" s="30"/>
      <c r="R65" s="30"/>
      <c r="S65" s="57"/>
      <c r="T65" s="30"/>
      <c r="U65" s="30"/>
      <c r="V65" s="30"/>
      <c r="W65" s="30"/>
      <c r="BB65" s="30"/>
      <c r="BC65" s="57"/>
      <c r="BD65" s="30"/>
      <c r="BK65" s="62"/>
      <c r="BL65" s="62"/>
      <c r="BM65" s="62"/>
    </row>
    <row r="66" spans="16:65">
      <c r="P66" s="30"/>
      <c r="Q66" s="30"/>
      <c r="R66" s="30"/>
      <c r="S66" s="57"/>
      <c r="T66" s="30"/>
      <c r="U66" s="30"/>
      <c r="V66" s="30"/>
      <c r="W66" s="30"/>
      <c r="BB66" s="30"/>
      <c r="BC66" s="57"/>
      <c r="BD66" s="30"/>
      <c r="BK66" s="62"/>
      <c r="BL66" s="62"/>
      <c r="BM66" s="62"/>
    </row>
    <row r="67" spans="16:65">
      <c r="P67" s="30"/>
      <c r="Q67" s="30"/>
      <c r="R67" s="30"/>
      <c r="S67" s="57"/>
      <c r="T67" s="30"/>
      <c r="U67" s="30"/>
      <c r="V67" s="30"/>
      <c r="W67" s="30"/>
      <c r="BB67" s="30"/>
      <c r="BC67" s="57"/>
      <c r="BD67" s="30"/>
      <c r="BK67" s="62"/>
      <c r="BL67" s="62"/>
      <c r="BM67" s="62"/>
    </row>
    <row r="68" spans="16:65">
      <c r="P68" s="30"/>
      <c r="Q68" s="30"/>
      <c r="R68" s="30"/>
      <c r="S68" s="57"/>
      <c r="T68" s="30"/>
      <c r="U68" s="30"/>
      <c r="V68" s="30"/>
      <c r="W68" s="30"/>
      <c r="BB68" s="30"/>
      <c r="BC68" s="57"/>
      <c r="BD68" s="30"/>
      <c r="BK68" s="62"/>
      <c r="BL68" s="62"/>
      <c r="BM68" s="62"/>
    </row>
    <row r="69" spans="16:65">
      <c r="P69" s="30"/>
      <c r="Q69" s="30"/>
      <c r="R69" s="30"/>
      <c r="S69" s="57"/>
      <c r="T69" s="30"/>
      <c r="U69" s="30"/>
      <c r="V69" s="30"/>
      <c r="W69" s="30"/>
      <c r="BB69" s="30"/>
      <c r="BC69" s="57"/>
      <c r="BD69" s="30"/>
      <c r="BK69" s="62"/>
      <c r="BL69" s="62"/>
      <c r="BM69" s="62"/>
    </row>
    <row r="70" spans="16:65">
      <c r="P70" s="30"/>
      <c r="Q70" s="30"/>
      <c r="R70" s="30"/>
      <c r="S70" s="57"/>
      <c r="T70" s="30"/>
      <c r="U70" s="30"/>
      <c r="V70" s="30"/>
      <c r="W70" s="30"/>
      <c r="BB70" s="30"/>
      <c r="BC70" s="57"/>
      <c r="BD70" s="30"/>
      <c r="BK70" s="62"/>
      <c r="BL70" s="62"/>
      <c r="BM70" s="62"/>
    </row>
    <row r="71" spans="16:65">
      <c r="P71" s="30"/>
      <c r="Q71" s="30"/>
      <c r="R71" s="30"/>
      <c r="S71" s="57"/>
      <c r="T71" s="30"/>
      <c r="U71" s="30"/>
      <c r="V71" s="30"/>
      <c r="W71" s="30"/>
      <c r="BB71" s="30"/>
      <c r="BC71" s="57"/>
      <c r="BD71" s="30"/>
      <c r="BK71" s="62"/>
      <c r="BL71" s="62"/>
      <c r="BM71" s="62"/>
    </row>
    <row r="72" spans="16:65">
      <c r="P72" s="30"/>
      <c r="Q72" s="30"/>
      <c r="R72" s="30"/>
      <c r="S72" s="57"/>
      <c r="T72" s="30"/>
      <c r="U72" s="30"/>
      <c r="V72" s="30"/>
      <c r="W72" s="30"/>
      <c r="BB72" s="30"/>
      <c r="BC72" s="57"/>
      <c r="BD72" s="30"/>
      <c r="BK72" s="62"/>
      <c r="BL72" s="62"/>
      <c r="BM72" s="62"/>
    </row>
    <row r="73" spans="16:65">
      <c r="P73" s="30"/>
      <c r="Q73" s="30"/>
      <c r="R73" s="30"/>
      <c r="S73" s="57"/>
      <c r="T73" s="30"/>
      <c r="U73" s="30"/>
      <c r="V73" s="30"/>
      <c r="W73" s="30"/>
      <c r="BB73" s="30"/>
      <c r="BC73" s="57"/>
      <c r="BD73" s="30"/>
      <c r="BK73" s="62"/>
      <c r="BL73" s="62"/>
      <c r="BM73" s="62"/>
    </row>
    <row r="74" spans="16:65">
      <c r="P74" s="30"/>
      <c r="Q74" s="30"/>
      <c r="R74" s="30"/>
      <c r="S74" s="57"/>
      <c r="T74" s="30"/>
      <c r="U74" s="30"/>
      <c r="V74" s="30"/>
      <c r="W74" s="30"/>
      <c r="BB74" s="30"/>
      <c r="BC74" s="57"/>
      <c r="BD74" s="30"/>
      <c r="BK74" s="62"/>
      <c r="BL74" s="62"/>
      <c r="BM74" s="62"/>
    </row>
    <row r="75" spans="16:65">
      <c r="P75" s="30"/>
      <c r="Q75" s="30"/>
      <c r="R75" s="30"/>
      <c r="S75" s="57"/>
      <c r="T75" s="30"/>
      <c r="U75" s="30"/>
      <c r="V75" s="30"/>
      <c r="W75" s="30"/>
      <c r="BB75" s="30"/>
      <c r="BC75" s="57"/>
      <c r="BD75" s="30"/>
      <c r="BK75" s="62"/>
      <c r="BL75" s="62"/>
      <c r="BM75" s="62"/>
    </row>
    <row r="76" spans="16:65">
      <c r="P76" s="30"/>
      <c r="Q76" s="30"/>
      <c r="R76" s="30"/>
      <c r="S76" s="57"/>
      <c r="T76" s="30"/>
      <c r="U76" s="30"/>
      <c r="V76" s="30"/>
      <c r="W76" s="30"/>
      <c r="BB76" s="30"/>
      <c r="BC76" s="57"/>
      <c r="BD76" s="30"/>
      <c r="BK76" s="62"/>
      <c r="BL76" s="62"/>
      <c r="BM76" s="62"/>
    </row>
    <row r="77" spans="16:65">
      <c r="P77" s="30"/>
      <c r="Q77" s="30"/>
      <c r="R77" s="30"/>
      <c r="S77" s="57"/>
      <c r="T77" s="30"/>
      <c r="U77" s="30"/>
      <c r="V77" s="30"/>
      <c r="W77" s="30"/>
      <c r="BB77" s="30"/>
      <c r="BC77" s="57"/>
      <c r="BD77" s="30"/>
      <c r="BK77" s="62"/>
      <c r="BL77" s="62"/>
      <c r="BM77" s="62"/>
    </row>
    <row r="78" spans="16:65">
      <c r="P78" s="30"/>
      <c r="Q78" s="30"/>
      <c r="R78" s="30"/>
      <c r="S78" s="57"/>
      <c r="T78" s="30"/>
      <c r="U78" s="30"/>
      <c r="V78" s="30"/>
      <c r="W78" s="30"/>
      <c r="BB78" s="30"/>
      <c r="BC78" s="57"/>
      <c r="BD78" s="30"/>
      <c r="BK78" s="62"/>
      <c r="BL78" s="62"/>
      <c r="BM78" s="62"/>
    </row>
    <row r="79" spans="16:65">
      <c r="P79" s="30"/>
      <c r="Q79" s="30"/>
      <c r="R79" s="30"/>
      <c r="S79" s="57"/>
      <c r="T79" s="30"/>
      <c r="U79" s="30"/>
      <c r="V79" s="30"/>
      <c r="W79" s="30"/>
      <c r="BB79" s="30"/>
      <c r="BC79" s="57"/>
      <c r="BD79" s="30"/>
      <c r="BK79" s="62"/>
      <c r="BL79" s="62"/>
      <c r="BM79" s="62"/>
    </row>
    <row r="80" spans="16:65">
      <c r="P80" s="30"/>
      <c r="Q80" s="30"/>
      <c r="R80" s="30"/>
      <c r="S80" s="57"/>
      <c r="T80" s="30"/>
      <c r="U80" s="30"/>
      <c r="V80" s="30"/>
      <c r="W80" s="30"/>
      <c r="BB80" s="30"/>
      <c r="BC80" s="57"/>
      <c r="BD80" s="30"/>
      <c r="BK80" s="62"/>
      <c r="BL80" s="62"/>
      <c r="BM80" s="62"/>
    </row>
    <row r="81" spans="16:65">
      <c r="P81" s="30"/>
      <c r="Q81" s="30"/>
      <c r="R81" s="30"/>
      <c r="S81" s="57"/>
      <c r="T81" s="30"/>
      <c r="U81" s="30"/>
      <c r="V81" s="30"/>
      <c r="W81" s="30"/>
      <c r="BB81" s="30"/>
      <c r="BC81" s="57"/>
      <c r="BD81" s="30"/>
      <c r="BK81" s="62"/>
      <c r="BL81" s="62"/>
      <c r="BM81" s="62"/>
    </row>
    <row r="82" spans="16:65">
      <c r="P82" s="30"/>
      <c r="Q82" s="30"/>
      <c r="R82" s="30"/>
      <c r="S82" s="57"/>
      <c r="T82" s="30"/>
      <c r="U82" s="30"/>
      <c r="V82" s="30"/>
      <c r="W82" s="30"/>
      <c r="BB82" s="30"/>
      <c r="BC82" s="57"/>
      <c r="BD82" s="30"/>
      <c r="BK82" s="62"/>
      <c r="BL82" s="62"/>
      <c r="BM82" s="62"/>
    </row>
    <row r="83" spans="16:65">
      <c r="P83" s="30"/>
      <c r="Q83" s="30"/>
      <c r="R83" s="30"/>
      <c r="S83" s="57"/>
      <c r="T83" s="30"/>
      <c r="U83" s="30"/>
      <c r="V83" s="30"/>
      <c r="W83" s="30"/>
      <c r="BB83" s="30"/>
      <c r="BC83" s="57"/>
      <c r="BD83" s="30"/>
      <c r="BK83" s="62"/>
      <c r="BL83" s="62"/>
      <c r="BM83" s="62"/>
    </row>
    <row r="84" spans="16:65">
      <c r="P84" s="30"/>
      <c r="Q84" s="30"/>
      <c r="R84" s="30"/>
      <c r="S84" s="57"/>
      <c r="T84" s="30"/>
      <c r="U84" s="30"/>
      <c r="V84" s="30"/>
      <c r="W84" s="30"/>
      <c r="BB84" s="30"/>
      <c r="BC84" s="57"/>
      <c r="BD84" s="30"/>
      <c r="BK84" s="62"/>
      <c r="BL84" s="62"/>
      <c r="BM84" s="62"/>
    </row>
    <row r="85" spans="16:65">
      <c r="P85" s="30"/>
      <c r="Q85" s="30"/>
      <c r="R85" s="30"/>
      <c r="S85" s="57"/>
      <c r="T85" s="30"/>
      <c r="U85" s="30"/>
      <c r="V85" s="30"/>
      <c r="W85" s="30"/>
      <c r="BB85" s="30"/>
      <c r="BC85" s="57"/>
      <c r="BD85" s="30"/>
      <c r="BK85" s="62"/>
      <c r="BL85" s="62"/>
      <c r="BM85" s="62"/>
    </row>
    <row r="86" spans="16:65">
      <c r="P86" s="30"/>
      <c r="Q86" s="30"/>
      <c r="R86" s="30"/>
      <c r="S86" s="57"/>
      <c r="T86" s="30"/>
      <c r="U86" s="30"/>
      <c r="V86" s="30"/>
      <c r="W86" s="30"/>
      <c r="BB86" s="30"/>
      <c r="BC86" s="57"/>
      <c r="BD86" s="30"/>
      <c r="BK86" s="62"/>
      <c r="BL86" s="62"/>
      <c r="BM86" s="62"/>
    </row>
    <row r="87" spans="16:65">
      <c r="P87" s="30"/>
      <c r="Q87" s="30"/>
      <c r="R87" s="30"/>
      <c r="S87" s="57"/>
      <c r="T87" s="30"/>
      <c r="U87" s="30"/>
      <c r="V87" s="30"/>
      <c r="W87" s="30"/>
      <c r="BB87" s="30"/>
      <c r="BC87" s="57"/>
      <c r="BD87" s="30"/>
      <c r="BK87" s="62"/>
      <c r="BL87" s="62"/>
      <c r="BM87" s="62"/>
    </row>
    <row r="88" spans="16:65">
      <c r="P88" s="30"/>
      <c r="Q88" s="30"/>
      <c r="R88" s="30"/>
      <c r="S88" s="57"/>
      <c r="T88" s="30"/>
      <c r="U88" s="30"/>
      <c r="V88" s="30"/>
      <c r="W88" s="30"/>
      <c r="BB88" s="30"/>
      <c r="BC88" s="57"/>
      <c r="BD88" s="30"/>
      <c r="BK88" s="62"/>
      <c r="BL88" s="62"/>
      <c r="BM88" s="62"/>
    </row>
    <row r="89" spans="16:65">
      <c r="P89" s="30"/>
      <c r="Q89" s="30"/>
      <c r="R89" s="30"/>
      <c r="S89" s="57"/>
      <c r="T89" s="30"/>
      <c r="U89" s="30"/>
      <c r="V89" s="30"/>
      <c r="W89" s="30"/>
      <c r="BB89" s="30"/>
      <c r="BC89" s="57"/>
      <c r="BD89" s="30"/>
      <c r="BK89" s="62"/>
      <c r="BL89" s="62"/>
      <c r="BM89" s="62"/>
    </row>
    <row r="90" spans="16:65">
      <c r="P90" s="30"/>
      <c r="Q90" s="30"/>
      <c r="R90" s="30"/>
      <c r="S90" s="57"/>
      <c r="T90" s="30"/>
      <c r="U90" s="30"/>
      <c r="V90" s="30"/>
      <c r="W90" s="30"/>
      <c r="BB90" s="30"/>
      <c r="BC90" s="57"/>
      <c r="BD90" s="30"/>
      <c r="BK90" s="62"/>
      <c r="BL90" s="62"/>
      <c r="BM90" s="62"/>
    </row>
    <row r="91" spans="16:65">
      <c r="P91" s="30"/>
      <c r="Q91" s="30"/>
      <c r="R91" s="30"/>
      <c r="S91" s="57"/>
      <c r="T91" s="30"/>
      <c r="U91" s="30"/>
      <c r="V91" s="30"/>
      <c r="W91" s="30"/>
      <c r="BB91" s="30"/>
      <c r="BC91" s="57"/>
      <c r="BD91" s="30"/>
      <c r="BK91" s="62"/>
      <c r="BL91" s="62"/>
      <c r="BM91" s="62"/>
    </row>
    <row r="92" spans="16:65">
      <c r="P92" s="30"/>
      <c r="Q92" s="30"/>
      <c r="R92" s="30"/>
      <c r="S92" s="57"/>
      <c r="T92" s="30"/>
      <c r="U92" s="30"/>
      <c r="V92" s="30"/>
      <c r="W92" s="30"/>
      <c r="BB92" s="30"/>
      <c r="BC92" s="57"/>
      <c r="BD92" s="30"/>
      <c r="BK92" s="62"/>
      <c r="BL92" s="62"/>
      <c r="BM92" s="62"/>
    </row>
    <row r="93" spans="16:65">
      <c r="P93" s="30"/>
      <c r="Q93" s="30"/>
      <c r="R93" s="30"/>
      <c r="S93" s="57"/>
      <c r="T93" s="30"/>
      <c r="U93" s="30"/>
      <c r="V93" s="30"/>
      <c r="W93" s="30"/>
      <c r="BB93" s="30"/>
      <c r="BC93" s="57"/>
      <c r="BD93" s="30"/>
      <c r="BK93" s="62"/>
      <c r="BL93" s="62"/>
      <c r="BM93" s="62"/>
    </row>
    <row r="94" spans="16:65">
      <c r="P94" s="30"/>
      <c r="Q94" s="30"/>
      <c r="R94" s="30"/>
      <c r="S94" s="57"/>
      <c r="T94" s="30"/>
      <c r="U94" s="30"/>
      <c r="V94" s="30"/>
      <c r="W94" s="30"/>
      <c r="BB94" s="30"/>
      <c r="BC94" s="57"/>
      <c r="BD94" s="30"/>
      <c r="BK94" s="62"/>
      <c r="BL94" s="62"/>
      <c r="BM94" s="62"/>
    </row>
    <row r="95" spans="16:65">
      <c r="P95" s="30"/>
      <c r="Q95" s="30"/>
      <c r="R95" s="30"/>
      <c r="S95" s="57"/>
      <c r="T95" s="30"/>
      <c r="U95" s="30"/>
      <c r="V95" s="30"/>
      <c r="W95" s="30"/>
      <c r="BB95" s="30"/>
      <c r="BC95" s="57"/>
      <c r="BD95" s="30"/>
      <c r="BK95" s="62"/>
      <c r="BL95" s="62"/>
      <c r="BM95" s="62"/>
    </row>
    <row r="96" spans="16:65">
      <c r="P96" s="30"/>
      <c r="Q96" s="30"/>
      <c r="R96" s="30"/>
      <c r="S96" s="57"/>
      <c r="T96" s="30"/>
      <c r="U96" s="30"/>
      <c r="V96" s="30"/>
      <c r="W96" s="30"/>
      <c r="BB96" s="30"/>
      <c r="BC96" s="57"/>
      <c r="BD96" s="30"/>
      <c r="BK96" s="62"/>
      <c r="BL96" s="62"/>
      <c r="BM96" s="62"/>
    </row>
    <row r="97" spans="16:65">
      <c r="P97" s="30"/>
      <c r="Q97" s="30"/>
      <c r="R97" s="30"/>
      <c r="S97" s="57"/>
      <c r="T97" s="30"/>
      <c r="U97" s="30"/>
      <c r="V97" s="30"/>
      <c r="W97" s="30"/>
      <c r="BB97" s="30"/>
      <c r="BC97" s="57"/>
      <c r="BD97" s="30"/>
      <c r="BK97" s="62"/>
      <c r="BL97" s="62"/>
      <c r="BM97" s="62"/>
    </row>
    <row r="98" spans="16:65">
      <c r="P98" s="30"/>
      <c r="Q98" s="30"/>
      <c r="R98" s="30"/>
      <c r="S98" s="57"/>
      <c r="T98" s="30"/>
      <c r="U98" s="30"/>
      <c r="V98" s="30"/>
      <c r="W98" s="30"/>
      <c r="BB98" s="30"/>
      <c r="BC98" s="57"/>
      <c r="BD98" s="30"/>
      <c r="BK98" s="62"/>
      <c r="BL98" s="62"/>
      <c r="BM98" s="62"/>
    </row>
    <row r="99" spans="16:65">
      <c r="P99" s="30"/>
      <c r="Q99" s="30"/>
      <c r="R99" s="30"/>
      <c r="S99" s="57"/>
      <c r="T99" s="30"/>
      <c r="U99" s="30"/>
      <c r="V99" s="30"/>
      <c r="W99" s="30"/>
      <c r="BB99" s="30"/>
      <c r="BC99" s="57"/>
      <c r="BD99" s="30"/>
      <c r="BK99" s="62"/>
      <c r="BL99" s="62"/>
      <c r="BM99" s="62"/>
    </row>
    <row r="100" spans="16:65">
      <c r="P100" s="30"/>
      <c r="Q100" s="30"/>
      <c r="R100" s="30"/>
      <c r="S100" s="57"/>
      <c r="T100" s="30"/>
      <c r="U100" s="30"/>
      <c r="V100" s="30"/>
      <c r="W100" s="30"/>
      <c r="BB100" s="30"/>
      <c r="BC100" s="57"/>
      <c r="BD100" s="30"/>
      <c r="BK100" s="62"/>
      <c r="BL100" s="62"/>
      <c r="BM100" s="62"/>
    </row>
    <row r="101" spans="16:65">
      <c r="P101" s="30"/>
      <c r="Q101" s="30"/>
      <c r="R101" s="30"/>
      <c r="S101" s="57"/>
      <c r="T101" s="30"/>
      <c r="U101" s="30"/>
      <c r="V101" s="30"/>
      <c r="W101" s="30"/>
      <c r="BB101" s="30"/>
      <c r="BC101" s="57"/>
      <c r="BD101" s="30"/>
      <c r="BK101" s="62"/>
      <c r="BL101" s="62"/>
      <c r="BM101" s="62"/>
    </row>
    <row r="102" spans="16:65">
      <c r="P102" s="30"/>
      <c r="Q102" s="30"/>
      <c r="R102" s="30"/>
      <c r="S102" s="57"/>
      <c r="T102" s="30"/>
      <c r="U102" s="30"/>
      <c r="V102" s="30"/>
      <c r="W102" s="30"/>
      <c r="BB102" s="30"/>
      <c r="BC102" s="57"/>
      <c r="BD102" s="30"/>
      <c r="BK102" s="62"/>
      <c r="BL102" s="62"/>
      <c r="BM102" s="62"/>
    </row>
    <row r="103" spans="16:65">
      <c r="P103" s="30"/>
      <c r="Q103" s="30"/>
      <c r="R103" s="30"/>
      <c r="S103" s="57"/>
      <c r="T103" s="30"/>
      <c r="U103" s="30"/>
      <c r="V103" s="30"/>
      <c r="W103" s="30"/>
      <c r="BB103" s="30"/>
      <c r="BC103" s="57"/>
      <c r="BD103" s="30"/>
      <c r="BK103" s="62"/>
      <c r="BL103" s="62"/>
      <c r="BM103" s="62"/>
    </row>
    <row r="104" spans="16:65">
      <c r="P104" s="30"/>
      <c r="Q104" s="30"/>
      <c r="R104" s="30"/>
      <c r="S104" s="57"/>
      <c r="T104" s="30"/>
      <c r="U104" s="30"/>
      <c r="V104" s="30"/>
      <c r="W104" s="30"/>
      <c r="BB104" s="30"/>
      <c r="BC104" s="57"/>
      <c r="BD104" s="30"/>
      <c r="BK104" s="62"/>
      <c r="BL104" s="62"/>
      <c r="BM104" s="62"/>
    </row>
    <row r="105" spans="16:65">
      <c r="P105" s="30"/>
      <c r="Q105" s="30"/>
      <c r="R105" s="30"/>
      <c r="S105" s="57"/>
      <c r="T105" s="30"/>
      <c r="U105" s="30"/>
      <c r="V105" s="30"/>
      <c r="W105" s="30"/>
      <c r="BB105" s="30"/>
      <c r="BC105" s="57"/>
      <c r="BD105" s="30"/>
      <c r="BK105" s="62"/>
      <c r="BL105" s="62"/>
      <c r="BM105" s="62"/>
    </row>
    <row r="106" spans="16:65">
      <c r="P106" s="30"/>
      <c r="Q106" s="30"/>
      <c r="R106" s="30"/>
      <c r="S106" s="57"/>
      <c r="T106" s="30"/>
      <c r="U106" s="30"/>
      <c r="V106" s="30"/>
      <c r="W106" s="30"/>
      <c r="BB106" s="30"/>
      <c r="BC106" s="57"/>
      <c r="BD106" s="30"/>
      <c r="BK106" s="62"/>
      <c r="BL106" s="62"/>
      <c r="BM106" s="62"/>
    </row>
    <row r="107" spans="16:65">
      <c r="P107" s="30"/>
      <c r="Q107" s="30"/>
      <c r="R107" s="30"/>
      <c r="S107" s="57"/>
      <c r="T107" s="30"/>
      <c r="U107" s="30"/>
      <c r="V107" s="30"/>
      <c r="W107" s="30"/>
      <c r="BB107" s="30"/>
      <c r="BC107" s="57"/>
      <c r="BD107" s="30"/>
      <c r="BK107" s="62"/>
      <c r="BL107" s="62"/>
      <c r="BM107" s="62"/>
    </row>
    <row r="108" spans="16:65">
      <c r="P108" s="30"/>
      <c r="Q108" s="30"/>
      <c r="R108" s="30"/>
      <c r="S108" s="57"/>
      <c r="T108" s="30"/>
      <c r="U108" s="30"/>
      <c r="V108" s="30"/>
      <c r="W108" s="30"/>
      <c r="BB108" s="30"/>
      <c r="BC108" s="57"/>
      <c r="BD108" s="30"/>
      <c r="BK108" s="62"/>
      <c r="BL108" s="62"/>
      <c r="BM108" s="62"/>
    </row>
    <row r="109" spans="16:65">
      <c r="P109" s="30"/>
      <c r="Q109" s="30"/>
      <c r="R109" s="30"/>
      <c r="S109" s="57"/>
      <c r="T109" s="30"/>
      <c r="U109" s="30"/>
      <c r="V109" s="30"/>
      <c r="W109" s="30"/>
      <c r="BB109" s="30"/>
      <c r="BC109" s="57"/>
      <c r="BD109" s="30"/>
      <c r="BK109" s="62"/>
      <c r="BL109" s="62"/>
      <c r="BM109" s="62"/>
    </row>
    <row r="110" spans="16:65">
      <c r="P110" s="30"/>
      <c r="Q110" s="30"/>
      <c r="R110" s="30"/>
      <c r="S110" s="57"/>
      <c r="T110" s="30"/>
      <c r="U110" s="30"/>
      <c r="V110" s="30"/>
      <c r="W110" s="30"/>
      <c r="BB110" s="30"/>
      <c r="BC110" s="57"/>
      <c r="BD110" s="30"/>
      <c r="BK110" s="62"/>
      <c r="BL110" s="62"/>
      <c r="BM110" s="62"/>
    </row>
    <row r="111" spans="16:65">
      <c r="P111" s="30"/>
      <c r="Q111" s="30"/>
      <c r="R111" s="30"/>
      <c r="S111" s="57"/>
      <c r="T111" s="30"/>
      <c r="U111" s="30"/>
      <c r="V111" s="30"/>
      <c r="W111" s="30"/>
      <c r="BB111" s="30"/>
      <c r="BC111" s="57"/>
      <c r="BD111" s="30"/>
      <c r="BK111" s="62"/>
      <c r="BL111" s="62"/>
      <c r="BM111" s="62"/>
    </row>
    <row r="112" spans="16:65">
      <c r="P112" s="30"/>
      <c r="Q112" s="30"/>
      <c r="R112" s="30"/>
      <c r="S112" s="57"/>
      <c r="T112" s="30"/>
      <c r="U112" s="30"/>
      <c r="V112" s="30"/>
      <c r="W112" s="30"/>
      <c r="BB112" s="30"/>
      <c r="BC112" s="57"/>
      <c r="BD112" s="30"/>
      <c r="BK112" s="62"/>
      <c r="BL112" s="62"/>
      <c r="BM112" s="62"/>
    </row>
    <row r="113" spans="16:65">
      <c r="P113" s="30"/>
      <c r="Q113" s="30"/>
      <c r="R113" s="30"/>
      <c r="S113" s="57"/>
      <c r="T113" s="30"/>
      <c r="U113" s="30"/>
      <c r="V113" s="30"/>
      <c r="W113" s="30"/>
      <c r="BB113" s="30"/>
      <c r="BC113" s="57"/>
      <c r="BD113" s="30"/>
      <c r="BK113" s="62"/>
      <c r="BL113" s="62"/>
      <c r="BM113" s="62"/>
    </row>
    <row r="114" spans="16:65">
      <c r="P114" s="30"/>
      <c r="Q114" s="30"/>
      <c r="R114" s="30"/>
      <c r="S114" s="57"/>
      <c r="T114" s="30"/>
      <c r="U114" s="30"/>
      <c r="V114" s="30"/>
      <c r="W114" s="30"/>
      <c r="BB114" s="30"/>
      <c r="BC114" s="57"/>
      <c r="BD114" s="30"/>
      <c r="BK114" s="62"/>
      <c r="BL114" s="62"/>
      <c r="BM114" s="62"/>
    </row>
    <row r="115" spans="16:65">
      <c r="P115" s="30"/>
      <c r="Q115" s="30"/>
      <c r="R115" s="30"/>
      <c r="S115" s="57"/>
      <c r="T115" s="30"/>
      <c r="U115" s="30"/>
      <c r="V115" s="30"/>
      <c r="W115" s="30"/>
      <c r="BB115" s="30"/>
      <c r="BC115" s="57"/>
      <c r="BD115" s="30"/>
      <c r="BK115" s="62"/>
      <c r="BL115" s="62"/>
      <c r="BM115" s="62"/>
    </row>
    <row r="116" spans="16:65">
      <c r="P116" s="30"/>
      <c r="Q116" s="30"/>
      <c r="R116" s="30"/>
      <c r="S116" s="57"/>
      <c r="T116" s="30"/>
      <c r="U116" s="30"/>
      <c r="V116" s="30"/>
      <c r="W116" s="30"/>
      <c r="BB116" s="30"/>
      <c r="BC116" s="57"/>
      <c r="BD116" s="30"/>
      <c r="BK116" s="62"/>
      <c r="BL116" s="62"/>
      <c r="BM116" s="62"/>
    </row>
    <row r="117" spans="16:65">
      <c r="P117" s="30"/>
      <c r="Q117" s="30"/>
      <c r="R117" s="30"/>
      <c r="S117" s="57"/>
      <c r="T117" s="30"/>
      <c r="U117" s="30"/>
      <c r="V117" s="30"/>
      <c r="W117" s="30"/>
      <c r="BB117" s="30"/>
      <c r="BC117" s="57"/>
      <c r="BD117" s="30"/>
      <c r="BK117" s="62"/>
      <c r="BL117" s="62"/>
      <c r="BM117" s="62"/>
    </row>
    <row r="118" spans="16:65">
      <c r="P118" s="30"/>
      <c r="Q118" s="30"/>
      <c r="R118" s="30"/>
      <c r="S118" s="57"/>
      <c r="T118" s="30"/>
      <c r="U118" s="30"/>
      <c r="V118" s="30"/>
      <c r="W118" s="30"/>
      <c r="BB118" s="30"/>
      <c r="BC118" s="57"/>
      <c r="BD118" s="30"/>
      <c r="BK118" s="62"/>
      <c r="BL118" s="62"/>
      <c r="BM118" s="62"/>
    </row>
    <row r="119" spans="16:65">
      <c r="P119" s="30"/>
      <c r="Q119" s="30"/>
      <c r="R119" s="30"/>
      <c r="S119" s="57"/>
      <c r="T119" s="30"/>
      <c r="U119" s="30"/>
      <c r="V119" s="30"/>
      <c r="W119" s="30"/>
    </row>
    <row r="120" spans="16:65">
      <c r="P120" s="30"/>
      <c r="Q120" s="30"/>
      <c r="R120" s="30"/>
      <c r="S120" s="57"/>
      <c r="T120" s="30"/>
      <c r="U120" s="30"/>
      <c r="V120" s="30"/>
      <c r="W120" s="30"/>
    </row>
    <row r="121" spans="16:65">
      <c r="P121" s="30"/>
      <c r="Q121" s="30"/>
      <c r="R121" s="30"/>
      <c r="S121" s="57"/>
      <c r="T121" s="30"/>
      <c r="U121" s="30"/>
      <c r="V121" s="30"/>
      <c r="W121" s="30"/>
    </row>
    <row r="122" spans="16:65">
      <c r="P122" s="30"/>
      <c r="Q122" s="30"/>
      <c r="R122" s="30"/>
      <c r="S122" s="57"/>
      <c r="T122" s="30"/>
      <c r="U122" s="30"/>
      <c r="V122" s="30"/>
      <c r="W122" s="30"/>
    </row>
    <row r="123" spans="16:65">
      <c r="P123" s="30"/>
      <c r="Q123" s="30"/>
      <c r="R123" s="30"/>
      <c r="S123" s="57"/>
      <c r="T123" s="30"/>
      <c r="U123" s="30"/>
      <c r="V123" s="30"/>
      <c r="W123" s="30"/>
    </row>
    <row r="124" spans="16:65">
      <c r="P124" s="30"/>
      <c r="Q124" s="30"/>
      <c r="R124" s="30"/>
      <c r="S124" s="57"/>
      <c r="T124" s="30"/>
      <c r="U124" s="30"/>
      <c r="V124" s="30"/>
      <c r="W124" s="30"/>
    </row>
    <row r="125" spans="16:65">
      <c r="P125" s="30"/>
      <c r="Q125" s="30"/>
      <c r="R125" s="30"/>
      <c r="S125" s="57"/>
      <c r="T125" s="30"/>
      <c r="U125" s="30"/>
      <c r="V125" s="30"/>
      <c r="W125" s="30"/>
    </row>
    <row r="126" spans="16:65">
      <c r="P126" s="30"/>
      <c r="Q126" s="30"/>
      <c r="R126" s="30"/>
      <c r="S126" s="57"/>
      <c r="T126" s="30"/>
      <c r="U126" s="30"/>
      <c r="V126" s="30"/>
      <c r="W126" s="30"/>
    </row>
    <row r="127" spans="16:65">
      <c r="P127" s="30"/>
      <c r="Q127" s="30"/>
      <c r="R127" s="30"/>
      <c r="S127" s="57"/>
      <c r="T127" s="30"/>
      <c r="U127" s="30"/>
      <c r="V127" s="30"/>
      <c r="W127" s="30"/>
    </row>
    <row r="128" spans="16:65">
      <c r="P128" s="30"/>
      <c r="Q128" s="30"/>
      <c r="R128" s="30"/>
      <c r="S128" s="57"/>
      <c r="T128" s="30"/>
      <c r="U128" s="30"/>
      <c r="V128" s="30"/>
      <c r="W128" s="30"/>
    </row>
    <row r="129" spans="16:23">
      <c r="P129" s="30"/>
      <c r="Q129" s="30"/>
      <c r="R129" s="30"/>
      <c r="S129" s="57"/>
      <c r="T129" s="30"/>
      <c r="U129" s="30"/>
      <c r="V129" s="30"/>
      <c r="W129" s="30"/>
    </row>
    <row r="130" spans="16:23">
      <c r="P130" s="30"/>
      <c r="Q130" s="30"/>
      <c r="R130" s="30"/>
      <c r="S130" s="57"/>
      <c r="T130" s="30"/>
      <c r="U130" s="30"/>
      <c r="V130" s="30"/>
      <c r="W130" s="30"/>
    </row>
    <row r="131" spans="16:23">
      <c r="P131" s="30"/>
      <c r="Q131" s="30"/>
      <c r="R131" s="30"/>
      <c r="S131" s="57"/>
      <c r="T131" s="30"/>
      <c r="U131" s="30"/>
      <c r="V131" s="30"/>
      <c r="W131" s="30"/>
    </row>
    <row r="132" spans="16:23">
      <c r="P132" s="30"/>
      <c r="Q132" s="30"/>
      <c r="R132" s="30"/>
      <c r="S132" s="57"/>
      <c r="T132" s="30"/>
      <c r="U132" s="30"/>
      <c r="V132" s="30"/>
      <c r="W132" s="30"/>
    </row>
    <row r="133" spans="16:23">
      <c r="P133" s="30"/>
      <c r="Q133" s="30"/>
      <c r="R133" s="30"/>
      <c r="S133" s="57"/>
      <c r="T133" s="30"/>
      <c r="U133" s="30"/>
      <c r="V133" s="30"/>
      <c r="W133" s="30"/>
    </row>
    <row r="134" spans="16:23">
      <c r="P134" s="30"/>
      <c r="Q134" s="30"/>
      <c r="R134" s="30"/>
      <c r="S134" s="57"/>
      <c r="T134" s="30"/>
      <c r="U134" s="30"/>
      <c r="V134" s="30"/>
      <c r="W134" s="30"/>
    </row>
    <row r="135" spans="16:23">
      <c r="P135" s="30"/>
      <c r="Q135" s="30"/>
      <c r="R135" s="30"/>
      <c r="S135" s="57"/>
      <c r="T135" s="30"/>
      <c r="U135" s="30"/>
      <c r="V135" s="30"/>
      <c r="W135" s="30"/>
    </row>
    <row r="136" spans="16:23">
      <c r="P136" s="30"/>
      <c r="Q136" s="30"/>
      <c r="R136" s="30"/>
      <c r="S136" s="57"/>
      <c r="T136" s="30"/>
      <c r="U136" s="30"/>
      <c r="V136" s="30"/>
      <c r="W136" s="30"/>
    </row>
    <row r="137" spans="16:23">
      <c r="P137" s="30"/>
      <c r="Q137" s="30"/>
      <c r="R137" s="30"/>
      <c r="S137" s="57"/>
      <c r="T137" s="30"/>
      <c r="U137" s="30"/>
      <c r="V137" s="30"/>
      <c r="W137" s="30"/>
    </row>
    <row r="138" spans="16:23">
      <c r="P138" s="30"/>
      <c r="Q138" s="30"/>
      <c r="R138" s="30"/>
      <c r="S138" s="57"/>
      <c r="T138" s="30"/>
      <c r="U138" s="30"/>
      <c r="V138" s="30"/>
      <c r="W138" s="30"/>
    </row>
    <row r="139" spans="16:23">
      <c r="P139" s="30"/>
      <c r="Q139" s="30"/>
      <c r="R139" s="30"/>
      <c r="S139" s="57"/>
      <c r="T139" s="30"/>
      <c r="U139" s="30"/>
      <c r="V139" s="30"/>
      <c r="W139" s="30"/>
    </row>
    <row r="140" spans="16:23">
      <c r="P140" s="30"/>
      <c r="Q140" s="30"/>
      <c r="R140" s="30"/>
      <c r="S140" s="57"/>
      <c r="T140" s="30"/>
      <c r="U140" s="30"/>
      <c r="V140" s="30"/>
      <c r="W140" s="30"/>
    </row>
    <row r="141" spans="16:23">
      <c r="P141" s="30"/>
      <c r="Q141" s="30"/>
      <c r="R141" s="30"/>
      <c r="S141" s="57"/>
      <c r="T141" s="30"/>
      <c r="U141" s="30"/>
      <c r="V141" s="30"/>
      <c r="W141" s="30"/>
    </row>
    <row r="142" spans="16:23">
      <c r="P142" s="30"/>
      <c r="Q142" s="30"/>
      <c r="R142" s="30"/>
      <c r="S142" s="57"/>
      <c r="T142" s="30"/>
      <c r="U142" s="30"/>
      <c r="V142" s="30"/>
      <c r="W142" s="30"/>
    </row>
    <row r="143" spans="16:23">
      <c r="P143" s="30"/>
      <c r="Q143" s="30"/>
      <c r="R143" s="30"/>
      <c r="S143" s="57"/>
      <c r="T143" s="30"/>
      <c r="U143" s="30"/>
      <c r="V143" s="30"/>
      <c r="W143" s="30"/>
    </row>
    <row r="144" spans="16:23">
      <c r="P144" s="30"/>
      <c r="Q144" s="30"/>
      <c r="R144" s="30"/>
      <c r="S144" s="57"/>
      <c r="T144" s="30"/>
      <c r="U144" s="30"/>
      <c r="V144" s="30"/>
      <c r="W144" s="30"/>
    </row>
    <row r="145" spans="16:23">
      <c r="P145" s="30"/>
      <c r="Q145" s="30"/>
      <c r="R145" s="30"/>
      <c r="S145" s="57"/>
      <c r="T145" s="30"/>
      <c r="U145" s="30"/>
      <c r="V145" s="30"/>
      <c r="W145" s="30"/>
    </row>
    <row r="146" spans="16:23">
      <c r="P146" s="30"/>
      <c r="Q146" s="30"/>
      <c r="R146" s="30"/>
      <c r="S146" s="57"/>
      <c r="T146" s="30"/>
      <c r="U146" s="30"/>
      <c r="V146" s="30"/>
      <c r="W146" s="30"/>
    </row>
    <row r="147" spans="16:23">
      <c r="P147" s="30"/>
      <c r="Q147" s="30"/>
      <c r="R147" s="30"/>
      <c r="S147" s="57"/>
      <c r="T147" s="30"/>
      <c r="U147" s="30"/>
      <c r="V147" s="30"/>
      <c r="W147" s="30"/>
    </row>
    <row r="148" spans="16:23">
      <c r="P148" s="30"/>
      <c r="Q148" s="30"/>
      <c r="R148" s="30"/>
      <c r="S148" s="57"/>
      <c r="T148" s="30"/>
      <c r="U148" s="30"/>
      <c r="V148" s="30"/>
      <c r="W148" s="30"/>
    </row>
    <row r="149" spans="16:23">
      <c r="P149" s="30"/>
      <c r="Q149" s="30"/>
      <c r="R149" s="30"/>
      <c r="S149" s="57"/>
      <c r="T149" s="30"/>
      <c r="U149" s="30"/>
      <c r="V149" s="30"/>
      <c r="W149" s="30"/>
    </row>
    <row r="150" spans="16:23">
      <c r="P150" s="30"/>
      <c r="Q150" s="30"/>
      <c r="R150" s="30"/>
      <c r="S150" s="57"/>
      <c r="T150" s="30"/>
      <c r="U150" s="30"/>
      <c r="V150" s="30"/>
      <c r="W150" s="30"/>
    </row>
    <row r="151" spans="16:23">
      <c r="P151" s="30"/>
      <c r="Q151" s="30"/>
      <c r="R151" s="30"/>
      <c r="S151" s="57"/>
      <c r="T151" s="30"/>
      <c r="U151" s="30"/>
      <c r="V151" s="30"/>
      <c r="W151" s="30"/>
    </row>
    <row r="152" spans="16:23">
      <c r="P152" s="30"/>
      <c r="Q152" s="30"/>
      <c r="R152" s="30"/>
      <c r="S152" s="57"/>
      <c r="T152" s="30"/>
      <c r="U152" s="30"/>
      <c r="V152" s="30"/>
      <c r="W152" s="30"/>
    </row>
    <row r="153" spans="16:23">
      <c r="P153" s="30"/>
      <c r="Q153" s="30"/>
      <c r="R153" s="30"/>
      <c r="S153" s="57"/>
      <c r="T153" s="30"/>
      <c r="U153" s="30"/>
      <c r="V153" s="30"/>
      <c r="W153" s="30"/>
    </row>
    <row r="154" spans="16:23">
      <c r="P154" s="30"/>
      <c r="Q154" s="30"/>
      <c r="R154" s="30"/>
      <c r="S154" s="57"/>
      <c r="T154" s="30"/>
      <c r="U154" s="30"/>
      <c r="V154" s="30"/>
      <c r="W154" s="30"/>
    </row>
    <row r="155" spans="16:23">
      <c r="P155" s="30"/>
      <c r="Q155" s="30"/>
      <c r="R155" s="30"/>
      <c r="S155" s="57"/>
      <c r="T155" s="30"/>
      <c r="U155" s="30"/>
      <c r="V155" s="30"/>
      <c r="W155" s="30"/>
    </row>
    <row r="156" spans="16:23">
      <c r="P156" s="30"/>
      <c r="Q156" s="30"/>
      <c r="R156" s="30"/>
      <c r="S156" s="57"/>
      <c r="T156" s="30"/>
      <c r="U156" s="30"/>
      <c r="V156" s="30"/>
      <c r="W156" s="30"/>
    </row>
    <row r="157" spans="16:23">
      <c r="P157" s="30"/>
      <c r="Q157" s="30"/>
      <c r="R157" s="30"/>
      <c r="S157" s="57"/>
      <c r="T157" s="30"/>
      <c r="U157" s="30"/>
      <c r="V157" s="30"/>
      <c r="W157" s="30"/>
    </row>
    <row r="158" spans="16:23">
      <c r="P158" s="30"/>
      <c r="Q158" s="30"/>
      <c r="R158" s="30"/>
      <c r="S158" s="57"/>
      <c r="T158" s="30"/>
      <c r="U158" s="30"/>
      <c r="V158" s="30"/>
      <c r="W158" s="30"/>
    </row>
    <row r="159" spans="16:23">
      <c r="P159" s="30"/>
      <c r="Q159" s="30"/>
      <c r="R159" s="30"/>
      <c r="S159" s="57"/>
      <c r="T159" s="30"/>
      <c r="U159" s="30"/>
      <c r="V159" s="30"/>
      <c r="W159" s="30"/>
    </row>
    <row r="160" spans="16:23">
      <c r="P160" s="30"/>
      <c r="Q160" s="30"/>
      <c r="R160" s="30"/>
      <c r="S160" s="57"/>
      <c r="T160" s="30"/>
      <c r="U160" s="30"/>
      <c r="V160" s="30"/>
      <c r="W160" s="30"/>
    </row>
    <row r="161" spans="16:23">
      <c r="P161" s="30"/>
      <c r="Q161" s="30"/>
      <c r="R161" s="30"/>
      <c r="S161" s="57"/>
      <c r="T161" s="30"/>
      <c r="U161" s="30"/>
      <c r="V161" s="30"/>
      <c r="W161" s="30"/>
    </row>
    <row r="162" spans="16:23">
      <c r="P162" s="30"/>
      <c r="Q162" s="30"/>
      <c r="R162" s="30"/>
      <c r="S162" s="57"/>
      <c r="T162" s="30"/>
      <c r="U162" s="30"/>
      <c r="V162" s="30"/>
      <c r="W162" s="30"/>
    </row>
    <row r="163" spans="16:23">
      <c r="P163" s="30"/>
      <c r="Q163" s="30"/>
      <c r="R163" s="30"/>
      <c r="S163" s="57"/>
      <c r="T163" s="30"/>
      <c r="U163" s="30"/>
      <c r="V163" s="30"/>
      <c r="W163" s="30"/>
    </row>
    <row r="164" spans="16:23">
      <c r="P164" s="30"/>
      <c r="Q164" s="30"/>
      <c r="R164" s="30"/>
      <c r="S164" s="57"/>
      <c r="T164" s="30"/>
      <c r="U164" s="30"/>
      <c r="V164" s="30"/>
      <c r="W164" s="30"/>
    </row>
    <row r="165" spans="16:23">
      <c r="P165" s="30"/>
      <c r="Q165" s="30"/>
      <c r="R165" s="30"/>
      <c r="S165" s="57"/>
      <c r="T165" s="30"/>
      <c r="U165" s="30"/>
      <c r="V165" s="30"/>
      <c r="W165" s="30"/>
    </row>
    <row r="166" spans="16:23">
      <c r="P166" s="30"/>
      <c r="Q166" s="30"/>
      <c r="R166" s="30"/>
      <c r="S166" s="57"/>
      <c r="T166" s="30"/>
      <c r="U166" s="30"/>
      <c r="V166" s="30"/>
      <c r="W166" s="30"/>
    </row>
    <row r="167" spans="16:23">
      <c r="P167" s="30"/>
      <c r="Q167" s="30"/>
      <c r="R167" s="30"/>
      <c r="S167" s="57"/>
      <c r="T167" s="30"/>
      <c r="U167" s="30"/>
      <c r="V167" s="30"/>
      <c r="W167" s="30"/>
    </row>
    <row r="168" spans="16:23">
      <c r="P168" s="30"/>
      <c r="Q168" s="30"/>
      <c r="R168" s="30"/>
      <c r="S168" s="57"/>
      <c r="T168" s="30"/>
      <c r="U168" s="30"/>
      <c r="V168" s="30"/>
      <c r="W168" s="30"/>
    </row>
    <row r="169" spans="16:23">
      <c r="P169" s="30"/>
      <c r="Q169" s="30"/>
      <c r="R169" s="30"/>
      <c r="S169" s="57"/>
      <c r="T169" s="30"/>
      <c r="U169" s="30"/>
      <c r="V169" s="30"/>
      <c r="W169" s="30"/>
    </row>
    <row r="170" spans="16:23">
      <c r="P170" s="30"/>
      <c r="Q170" s="30"/>
      <c r="R170" s="30"/>
      <c r="S170" s="57"/>
      <c r="T170" s="30"/>
      <c r="U170" s="30"/>
      <c r="V170" s="30"/>
      <c r="W170" s="30"/>
    </row>
    <row r="171" spans="16:23">
      <c r="P171" s="30"/>
      <c r="Q171" s="30"/>
      <c r="R171" s="30"/>
      <c r="S171" s="57"/>
      <c r="T171" s="30"/>
      <c r="U171" s="30"/>
      <c r="V171" s="30"/>
      <c r="W171" s="30"/>
    </row>
    <row r="172" spans="16:23">
      <c r="P172" s="30"/>
      <c r="Q172" s="30"/>
      <c r="R172" s="30"/>
      <c r="S172" s="57"/>
      <c r="T172" s="30"/>
      <c r="U172" s="30"/>
      <c r="V172" s="30"/>
      <c r="W172" s="30"/>
    </row>
    <row r="173" spans="16:23">
      <c r="P173" s="30"/>
      <c r="Q173" s="30"/>
      <c r="R173" s="30"/>
      <c r="S173" s="57"/>
      <c r="T173" s="30"/>
      <c r="U173" s="30"/>
      <c r="V173" s="30"/>
      <c r="W173" s="30"/>
    </row>
    <row r="174" spans="16:23">
      <c r="P174" s="30"/>
      <c r="Q174" s="30"/>
      <c r="R174" s="30"/>
      <c r="S174" s="57"/>
      <c r="T174" s="30"/>
      <c r="U174" s="30"/>
      <c r="V174" s="30"/>
      <c r="W174" s="30"/>
    </row>
    <row r="175" spans="16:23">
      <c r="P175" s="30"/>
      <c r="Q175" s="30"/>
      <c r="R175" s="30"/>
      <c r="S175" s="57"/>
      <c r="T175" s="30"/>
      <c r="U175" s="30"/>
      <c r="V175" s="30"/>
      <c r="W175" s="30"/>
    </row>
    <row r="176" spans="16:23">
      <c r="P176" s="30"/>
      <c r="Q176" s="30"/>
      <c r="R176" s="30"/>
      <c r="S176" s="57"/>
      <c r="T176" s="30"/>
      <c r="U176" s="30"/>
      <c r="V176" s="30"/>
      <c r="W176" s="30"/>
    </row>
    <row r="177" spans="16:23">
      <c r="P177" s="30"/>
      <c r="Q177" s="30"/>
      <c r="R177" s="30"/>
      <c r="S177" s="57"/>
      <c r="T177" s="30"/>
      <c r="U177" s="30"/>
      <c r="V177" s="30"/>
      <c r="W177" s="30"/>
    </row>
    <row r="178" spans="16:23">
      <c r="P178" s="30"/>
      <c r="Q178" s="30"/>
      <c r="R178" s="30"/>
      <c r="S178" s="57"/>
      <c r="T178" s="30"/>
      <c r="U178" s="30"/>
      <c r="V178" s="30"/>
      <c r="W178" s="30"/>
    </row>
    <row r="179" spans="16:23">
      <c r="P179" s="30"/>
      <c r="Q179" s="30"/>
      <c r="R179" s="30"/>
      <c r="S179" s="57"/>
      <c r="T179" s="30"/>
      <c r="U179" s="30"/>
      <c r="V179" s="30"/>
      <c r="W179" s="30"/>
    </row>
    <row r="180" spans="16:23">
      <c r="P180" s="30"/>
      <c r="Q180" s="30"/>
      <c r="R180" s="30"/>
      <c r="S180" s="57"/>
      <c r="T180" s="30"/>
      <c r="U180" s="30"/>
      <c r="V180" s="30"/>
      <c r="W180" s="30"/>
    </row>
    <row r="181" spans="16:23">
      <c r="P181" s="30"/>
      <c r="Q181" s="30"/>
      <c r="R181" s="30"/>
      <c r="S181" s="57"/>
      <c r="T181" s="30"/>
      <c r="U181" s="30"/>
      <c r="V181" s="30"/>
      <c r="W181" s="30"/>
    </row>
    <row r="182" spans="16:23">
      <c r="P182" s="30"/>
      <c r="Q182" s="30"/>
      <c r="R182" s="30"/>
      <c r="S182" s="57"/>
      <c r="T182" s="30"/>
      <c r="U182" s="30"/>
      <c r="V182" s="30"/>
      <c r="W182" s="30"/>
    </row>
    <row r="183" spans="16:23">
      <c r="P183" s="30"/>
      <c r="Q183" s="30"/>
      <c r="R183" s="30"/>
      <c r="S183" s="57"/>
      <c r="T183" s="30"/>
      <c r="U183" s="30"/>
      <c r="V183" s="30"/>
      <c r="W183" s="30"/>
    </row>
    <row r="184" spans="16:23">
      <c r="P184" s="30"/>
      <c r="Q184" s="30"/>
      <c r="R184" s="30"/>
      <c r="S184" s="57"/>
      <c r="T184" s="30"/>
      <c r="U184" s="30"/>
      <c r="V184" s="30"/>
      <c r="W184" s="30"/>
    </row>
    <row r="185" spans="16:23">
      <c r="P185" s="30"/>
      <c r="Q185" s="30"/>
      <c r="R185" s="30"/>
      <c r="S185" s="57"/>
      <c r="T185" s="30"/>
      <c r="U185" s="30"/>
      <c r="V185" s="30"/>
      <c r="W185" s="30"/>
    </row>
    <row r="186" spans="16:23">
      <c r="P186" s="30"/>
      <c r="Q186" s="30"/>
      <c r="R186" s="30"/>
      <c r="S186" s="57"/>
      <c r="T186" s="30"/>
      <c r="U186" s="30"/>
      <c r="V186" s="30"/>
      <c r="W186" s="30"/>
    </row>
    <row r="187" spans="16:23">
      <c r="P187" s="30"/>
      <c r="Q187" s="30"/>
      <c r="R187" s="30"/>
      <c r="S187" s="57"/>
      <c r="T187" s="30"/>
      <c r="U187" s="30"/>
      <c r="V187" s="30"/>
      <c r="W187" s="30"/>
    </row>
    <row r="188" spans="16:23">
      <c r="P188" s="30"/>
      <c r="Q188" s="30"/>
      <c r="R188" s="30"/>
      <c r="S188" s="57"/>
      <c r="T188" s="30"/>
      <c r="U188" s="30"/>
      <c r="V188" s="30"/>
      <c r="W188" s="30"/>
    </row>
    <row r="189" spans="16:23">
      <c r="P189" s="30"/>
      <c r="Q189" s="30"/>
      <c r="R189" s="30"/>
      <c r="S189" s="57"/>
      <c r="T189" s="30"/>
      <c r="U189" s="30"/>
      <c r="V189" s="30"/>
      <c r="W189" s="30"/>
    </row>
    <row r="190" spans="16:23">
      <c r="P190" s="30"/>
      <c r="Q190" s="30"/>
      <c r="R190" s="30"/>
      <c r="S190" s="57"/>
      <c r="T190" s="30"/>
      <c r="U190" s="30"/>
      <c r="V190" s="30"/>
      <c r="W190" s="30"/>
    </row>
    <row r="191" spans="16:23">
      <c r="P191" s="30"/>
      <c r="Q191" s="30"/>
      <c r="R191" s="30"/>
      <c r="S191" s="57"/>
      <c r="T191" s="30"/>
      <c r="U191" s="30"/>
      <c r="V191" s="30"/>
      <c r="W191" s="30"/>
    </row>
    <row r="192" spans="16:23">
      <c r="P192" s="30"/>
      <c r="Q192" s="30"/>
      <c r="R192" s="30"/>
      <c r="S192" s="57"/>
      <c r="T192" s="30"/>
      <c r="U192" s="30"/>
      <c r="V192" s="30"/>
      <c r="W192" s="30"/>
    </row>
    <row r="193" spans="16:23">
      <c r="P193" s="30"/>
      <c r="Q193" s="30"/>
      <c r="R193" s="30"/>
      <c r="S193" s="57"/>
      <c r="T193" s="30"/>
      <c r="U193" s="30"/>
      <c r="V193" s="30"/>
      <c r="W193" s="30"/>
    </row>
    <row r="194" spans="16:23">
      <c r="P194" s="30"/>
      <c r="Q194" s="30"/>
      <c r="R194" s="30"/>
      <c r="S194" s="57"/>
      <c r="T194" s="30"/>
      <c r="U194" s="30"/>
      <c r="V194" s="30"/>
      <c r="W194" s="30"/>
    </row>
    <row r="195" spans="16:23">
      <c r="P195" s="30"/>
      <c r="Q195" s="30"/>
      <c r="R195" s="30"/>
      <c r="S195" s="57"/>
      <c r="T195" s="30"/>
      <c r="U195" s="30"/>
      <c r="V195" s="30"/>
      <c r="W195" s="30"/>
    </row>
    <row r="196" spans="16:23">
      <c r="P196" s="30"/>
      <c r="Q196" s="30"/>
      <c r="R196" s="30"/>
      <c r="S196" s="57"/>
      <c r="T196" s="30"/>
      <c r="U196" s="30"/>
      <c r="V196" s="30"/>
      <c r="W196" s="30"/>
    </row>
    <row r="197" spans="16:23">
      <c r="P197" s="30"/>
      <c r="Q197" s="30"/>
      <c r="R197" s="30"/>
      <c r="S197" s="57"/>
      <c r="T197" s="30"/>
      <c r="U197" s="30"/>
      <c r="V197" s="30"/>
      <c r="W197" s="30"/>
    </row>
    <row r="198" spans="16:23">
      <c r="P198" s="30"/>
      <c r="Q198" s="30"/>
      <c r="R198" s="30"/>
      <c r="S198" s="57"/>
      <c r="T198" s="30"/>
      <c r="U198" s="30"/>
      <c r="V198" s="30"/>
      <c r="W198" s="30"/>
    </row>
    <row r="199" spans="16:23">
      <c r="P199" s="30"/>
      <c r="Q199" s="30"/>
      <c r="R199" s="30"/>
      <c r="S199" s="57"/>
      <c r="T199" s="30"/>
      <c r="U199" s="30"/>
      <c r="V199" s="30"/>
      <c r="W199" s="30"/>
    </row>
    <row r="200" spans="16:23">
      <c r="P200" s="30"/>
      <c r="Q200" s="30"/>
      <c r="R200" s="30"/>
      <c r="S200" s="57"/>
      <c r="T200" s="30"/>
      <c r="U200" s="30"/>
      <c r="V200" s="30"/>
      <c r="W200" s="30"/>
    </row>
    <row r="201" spans="16:23">
      <c r="P201" s="30"/>
      <c r="Q201" s="30"/>
      <c r="R201" s="30"/>
      <c r="S201" s="57"/>
      <c r="T201" s="30"/>
      <c r="U201" s="30"/>
      <c r="V201" s="30"/>
      <c r="W201" s="30"/>
    </row>
    <row r="202" spans="16:23">
      <c r="P202" s="30"/>
      <c r="Q202" s="30"/>
      <c r="R202" s="30"/>
      <c r="S202" s="57"/>
      <c r="T202" s="30"/>
      <c r="U202" s="30"/>
      <c r="V202" s="30"/>
      <c r="W202" s="30"/>
    </row>
    <row r="203" spans="16:23">
      <c r="P203" s="30"/>
      <c r="Q203" s="30"/>
      <c r="R203" s="30"/>
      <c r="S203" s="57"/>
      <c r="T203" s="30"/>
      <c r="U203" s="30"/>
      <c r="V203" s="30"/>
      <c r="W203" s="30"/>
    </row>
    <row r="204" spans="16:23">
      <c r="P204" s="30"/>
      <c r="Q204" s="30"/>
      <c r="R204" s="30"/>
      <c r="S204" s="57"/>
      <c r="T204" s="30"/>
      <c r="U204" s="30"/>
      <c r="V204" s="30"/>
      <c r="W204" s="30"/>
    </row>
    <row r="205" spans="16:23">
      <c r="P205" s="30"/>
      <c r="Q205" s="30"/>
      <c r="R205" s="30"/>
      <c r="S205" s="57"/>
      <c r="T205" s="30"/>
      <c r="U205" s="30"/>
      <c r="V205" s="30"/>
      <c r="W205" s="30"/>
    </row>
    <row r="206" spans="16:23">
      <c r="P206" s="30"/>
      <c r="Q206" s="30"/>
      <c r="R206" s="30"/>
      <c r="S206" s="57"/>
      <c r="T206" s="30"/>
      <c r="U206" s="30"/>
      <c r="V206" s="30"/>
      <c r="W206" s="30"/>
    </row>
    <row r="207" spans="16:23">
      <c r="P207" s="30"/>
      <c r="Q207" s="30"/>
      <c r="R207" s="30"/>
      <c r="S207" s="57"/>
      <c r="T207" s="30"/>
      <c r="U207" s="30"/>
      <c r="V207" s="30"/>
      <c r="W207" s="30"/>
    </row>
    <row r="208" spans="16:23">
      <c r="P208" s="30"/>
      <c r="Q208" s="30"/>
      <c r="R208" s="30"/>
      <c r="S208" s="57"/>
      <c r="T208" s="30"/>
      <c r="U208" s="30"/>
      <c r="V208" s="30"/>
      <c r="W208" s="30"/>
    </row>
    <row r="209" spans="16:23">
      <c r="P209" s="30"/>
      <c r="Q209" s="30"/>
      <c r="R209" s="30"/>
      <c r="S209" s="57"/>
      <c r="T209" s="30"/>
      <c r="U209" s="30"/>
      <c r="V209" s="30"/>
      <c r="W209" s="30"/>
    </row>
    <row r="210" spans="16:23">
      <c r="P210" s="30"/>
      <c r="Q210" s="30"/>
      <c r="R210" s="30"/>
      <c r="S210" s="57"/>
      <c r="T210" s="30"/>
      <c r="U210" s="30"/>
      <c r="V210" s="30"/>
      <c r="W210" s="30"/>
    </row>
    <row r="211" spans="16:23">
      <c r="P211" s="30"/>
      <c r="Q211" s="30"/>
      <c r="R211" s="30"/>
      <c r="S211" s="57"/>
      <c r="T211" s="30"/>
      <c r="U211" s="30"/>
      <c r="V211" s="30"/>
      <c r="W211" s="30"/>
    </row>
    <row r="212" spans="16:23">
      <c r="P212" s="30"/>
      <c r="Q212" s="30"/>
      <c r="R212" s="30"/>
      <c r="S212" s="57"/>
      <c r="T212" s="30"/>
      <c r="U212" s="30"/>
      <c r="V212" s="30"/>
      <c r="W212" s="30"/>
    </row>
    <row r="213" spans="16:23">
      <c r="P213" s="30"/>
      <c r="Q213" s="30"/>
      <c r="R213" s="30"/>
      <c r="S213" s="57"/>
      <c r="T213" s="30"/>
      <c r="U213" s="30"/>
      <c r="V213" s="30"/>
      <c r="W213" s="30"/>
    </row>
    <row r="214" spans="16:23">
      <c r="P214" s="30"/>
      <c r="Q214" s="30"/>
      <c r="R214" s="30"/>
      <c r="S214" s="57"/>
      <c r="T214" s="30"/>
      <c r="U214" s="30"/>
      <c r="V214" s="30"/>
      <c r="W214" s="30"/>
    </row>
    <row r="215" spans="16:23">
      <c r="P215" s="30"/>
      <c r="Q215" s="30"/>
      <c r="R215" s="30"/>
      <c r="S215" s="57"/>
      <c r="T215" s="30"/>
      <c r="U215" s="30"/>
      <c r="V215" s="30"/>
      <c r="W215" s="30"/>
    </row>
    <row r="216" spans="16:23">
      <c r="P216" s="30"/>
      <c r="Q216" s="30"/>
      <c r="R216" s="30"/>
      <c r="S216" s="57"/>
      <c r="T216" s="30"/>
      <c r="U216" s="30"/>
      <c r="V216" s="30"/>
      <c r="W216" s="30"/>
    </row>
    <row r="217" spans="16:23">
      <c r="P217" s="30"/>
      <c r="Q217" s="30"/>
      <c r="R217" s="30"/>
      <c r="S217" s="57"/>
      <c r="T217" s="30"/>
      <c r="U217" s="30"/>
      <c r="V217" s="30"/>
      <c r="W217" s="30"/>
    </row>
    <row r="218" spans="16:23">
      <c r="P218" s="30"/>
      <c r="Q218" s="30"/>
      <c r="R218" s="30"/>
      <c r="S218" s="57"/>
      <c r="T218" s="30"/>
      <c r="U218" s="30"/>
      <c r="V218" s="30"/>
      <c r="W218" s="30"/>
    </row>
    <row r="219" spans="16:23">
      <c r="P219" s="30"/>
      <c r="Q219" s="30"/>
      <c r="R219" s="30"/>
      <c r="S219" s="57"/>
      <c r="T219" s="30"/>
      <c r="U219" s="30"/>
      <c r="V219" s="30"/>
      <c r="W219" s="30"/>
    </row>
    <row r="220" spans="16:23">
      <c r="P220" s="30"/>
      <c r="Q220" s="30"/>
      <c r="R220" s="30"/>
      <c r="S220" s="57"/>
      <c r="T220" s="30"/>
      <c r="U220" s="30"/>
      <c r="V220" s="30"/>
      <c r="W220" s="30"/>
    </row>
    <row r="221" spans="16:23">
      <c r="P221" s="30"/>
      <c r="Q221" s="30"/>
      <c r="R221" s="30"/>
      <c r="S221" s="57"/>
      <c r="T221" s="30"/>
      <c r="U221" s="30"/>
      <c r="V221" s="30"/>
      <c r="W221" s="30"/>
    </row>
    <row r="222" spans="16:23">
      <c r="P222" s="30"/>
      <c r="Q222" s="30"/>
      <c r="R222" s="30"/>
      <c r="S222" s="57"/>
      <c r="T222" s="30"/>
      <c r="U222" s="30"/>
      <c r="V222" s="30"/>
      <c r="W222" s="30"/>
    </row>
    <row r="223" spans="16:23">
      <c r="P223" s="30"/>
      <c r="Q223" s="30"/>
      <c r="R223" s="30"/>
      <c r="S223" s="57"/>
      <c r="T223" s="30"/>
      <c r="U223" s="30"/>
      <c r="V223" s="30"/>
      <c r="W223" s="30"/>
    </row>
    <row r="224" spans="16:23">
      <c r="P224" s="30"/>
      <c r="Q224" s="30"/>
      <c r="R224" s="30"/>
      <c r="S224" s="57"/>
      <c r="T224" s="30"/>
      <c r="U224" s="30"/>
      <c r="V224" s="30"/>
      <c r="W224" s="30"/>
    </row>
    <row r="225" spans="16:23">
      <c r="P225" s="30"/>
      <c r="Q225" s="30"/>
      <c r="R225" s="30"/>
      <c r="S225" s="57"/>
      <c r="T225" s="30"/>
      <c r="U225" s="30"/>
      <c r="V225" s="30"/>
      <c r="W225" s="30"/>
    </row>
    <row r="226" spans="16:23">
      <c r="P226" s="30"/>
      <c r="Q226" s="30"/>
      <c r="R226" s="30"/>
      <c r="S226" s="57"/>
      <c r="T226" s="30"/>
      <c r="U226" s="30"/>
      <c r="V226" s="30"/>
      <c r="W226" s="30"/>
    </row>
    <row r="227" spans="16:23">
      <c r="P227" s="30"/>
      <c r="Q227" s="30"/>
      <c r="R227" s="30"/>
      <c r="S227" s="57"/>
      <c r="T227" s="30"/>
      <c r="U227" s="30"/>
      <c r="V227" s="30"/>
      <c r="W227" s="30"/>
    </row>
    <row r="228" spans="16:23">
      <c r="P228" s="30"/>
      <c r="Q228" s="30"/>
      <c r="R228" s="30"/>
      <c r="S228" s="57"/>
      <c r="T228" s="30"/>
      <c r="U228" s="30"/>
      <c r="V228" s="30"/>
      <c r="W228" s="30"/>
    </row>
    <row r="229" spans="16:23">
      <c r="P229" s="30"/>
      <c r="Q229" s="30"/>
      <c r="R229" s="30"/>
      <c r="S229" s="57"/>
      <c r="T229" s="30"/>
      <c r="U229" s="30"/>
      <c r="V229" s="30"/>
      <c r="W229" s="30"/>
    </row>
    <row r="230" spans="16:23">
      <c r="P230" s="30"/>
      <c r="Q230" s="30"/>
      <c r="R230" s="30"/>
      <c r="S230" s="57"/>
      <c r="T230" s="30"/>
      <c r="U230" s="30"/>
      <c r="V230" s="30"/>
      <c r="W230" s="30"/>
    </row>
    <row r="231" spans="16:23">
      <c r="P231" s="30"/>
      <c r="Q231" s="30"/>
      <c r="R231" s="30"/>
      <c r="S231" s="57"/>
      <c r="T231" s="30"/>
      <c r="U231" s="30"/>
      <c r="V231" s="30"/>
      <c r="W231" s="30"/>
    </row>
    <row r="232" spans="16:23">
      <c r="P232" s="30"/>
      <c r="Q232" s="30"/>
      <c r="R232" s="30"/>
      <c r="S232" s="57"/>
      <c r="T232" s="30"/>
      <c r="U232" s="30"/>
      <c r="V232" s="30"/>
      <c r="W232" s="30"/>
    </row>
    <row r="233" spans="16:23">
      <c r="P233" s="30"/>
      <c r="Q233" s="30"/>
      <c r="R233" s="30"/>
      <c r="S233" s="57"/>
      <c r="T233" s="30"/>
      <c r="U233" s="30"/>
      <c r="V233" s="30"/>
      <c r="W233" s="30"/>
    </row>
    <row r="234" spans="16:23">
      <c r="P234" s="30"/>
      <c r="Q234" s="30"/>
      <c r="R234" s="30"/>
      <c r="S234" s="57"/>
      <c r="T234" s="30"/>
      <c r="U234" s="30"/>
      <c r="V234" s="30"/>
      <c r="W234" s="30"/>
    </row>
    <row r="235" spans="16:23">
      <c r="P235" s="30"/>
      <c r="Q235" s="30"/>
      <c r="R235" s="30"/>
      <c r="S235" s="57"/>
      <c r="T235" s="30"/>
      <c r="U235" s="30"/>
      <c r="V235" s="30"/>
      <c r="W235" s="30"/>
    </row>
    <row r="236" spans="16:23">
      <c r="P236" s="30"/>
      <c r="Q236" s="30"/>
      <c r="R236" s="30"/>
      <c r="S236" s="57"/>
      <c r="T236" s="30"/>
      <c r="U236" s="30"/>
      <c r="V236" s="30"/>
      <c r="W236" s="30"/>
    </row>
    <row r="237" spans="16:23">
      <c r="P237" s="30"/>
      <c r="Q237" s="30"/>
      <c r="R237" s="30"/>
      <c r="S237" s="57"/>
      <c r="T237" s="30"/>
      <c r="U237" s="30"/>
      <c r="V237" s="30"/>
      <c r="W237" s="30"/>
    </row>
    <row r="238" spans="16:23">
      <c r="P238" s="30"/>
      <c r="Q238" s="30"/>
      <c r="R238" s="30"/>
      <c r="S238" s="57"/>
      <c r="T238" s="30"/>
      <c r="U238" s="30"/>
      <c r="V238" s="30"/>
      <c r="W238" s="30"/>
    </row>
    <row r="239" spans="16:23">
      <c r="P239" s="30"/>
      <c r="Q239" s="30"/>
      <c r="R239" s="30"/>
      <c r="S239" s="57"/>
      <c r="T239" s="30"/>
      <c r="U239" s="30"/>
      <c r="V239" s="30"/>
      <c r="W239" s="30"/>
    </row>
    <row r="240" spans="16:23">
      <c r="P240" s="30"/>
      <c r="Q240" s="30"/>
      <c r="R240" s="30"/>
      <c r="S240" s="57"/>
      <c r="T240" s="30"/>
      <c r="U240" s="30"/>
      <c r="V240" s="30"/>
      <c r="W240" s="30"/>
    </row>
    <row r="241" spans="16:23">
      <c r="P241" s="30"/>
      <c r="Q241" s="30"/>
      <c r="R241" s="30"/>
      <c r="S241" s="57"/>
      <c r="T241" s="30"/>
      <c r="U241" s="30"/>
      <c r="V241" s="30"/>
      <c r="W241" s="30"/>
    </row>
    <row r="242" spans="16:23">
      <c r="P242" s="30"/>
      <c r="Q242" s="30"/>
      <c r="R242" s="30"/>
      <c r="S242" s="57"/>
      <c r="T242" s="30"/>
      <c r="U242" s="30"/>
      <c r="V242" s="30"/>
      <c r="W242" s="30"/>
    </row>
    <row r="243" spans="16:23">
      <c r="P243" s="30"/>
      <c r="Q243" s="30"/>
      <c r="R243" s="30"/>
      <c r="S243" s="57"/>
      <c r="T243" s="30"/>
      <c r="U243" s="30"/>
      <c r="V243" s="30"/>
      <c r="W243" s="30"/>
    </row>
    <row r="244" spans="16:23">
      <c r="P244" s="30"/>
      <c r="Q244" s="30"/>
      <c r="R244" s="30"/>
      <c r="S244" s="57"/>
      <c r="T244" s="30"/>
      <c r="U244" s="30"/>
      <c r="V244" s="30"/>
      <c r="W244" s="30"/>
    </row>
    <row r="245" spans="16:23">
      <c r="P245" s="30"/>
      <c r="Q245" s="30"/>
      <c r="R245" s="30"/>
      <c r="S245" s="57"/>
      <c r="T245" s="30"/>
      <c r="U245" s="30"/>
      <c r="V245" s="30"/>
      <c r="W245" s="30"/>
    </row>
    <row r="246" spans="16:23">
      <c r="P246" s="30"/>
      <c r="Q246" s="30"/>
      <c r="R246" s="30"/>
      <c r="S246" s="57"/>
      <c r="T246" s="30"/>
      <c r="U246" s="30"/>
      <c r="V246" s="30"/>
      <c r="W246" s="30"/>
    </row>
    <row r="247" spans="16:23">
      <c r="P247" s="30"/>
      <c r="Q247" s="30"/>
      <c r="R247" s="30"/>
      <c r="S247" s="57"/>
      <c r="T247" s="30"/>
      <c r="U247" s="30"/>
      <c r="V247" s="30"/>
      <c r="W247" s="30"/>
    </row>
    <row r="248" spans="16:23">
      <c r="P248" s="30"/>
      <c r="Q248" s="30"/>
      <c r="R248" s="30"/>
      <c r="S248" s="57"/>
      <c r="T248" s="30"/>
      <c r="U248" s="30"/>
      <c r="V248" s="30"/>
      <c r="W248" s="30"/>
    </row>
    <row r="249" spans="16:23">
      <c r="P249" s="30"/>
      <c r="Q249" s="30"/>
      <c r="R249" s="30"/>
      <c r="S249" s="57"/>
      <c r="T249" s="30"/>
      <c r="U249" s="30"/>
      <c r="V249" s="30"/>
      <c r="W249" s="30"/>
    </row>
    <row r="250" spans="16:23">
      <c r="P250" s="30"/>
      <c r="Q250" s="30"/>
      <c r="R250" s="30"/>
      <c r="S250" s="57"/>
      <c r="T250" s="30"/>
      <c r="U250" s="30"/>
      <c r="V250" s="30"/>
      <c r="W250" s="30"/>
    </row>
    <row r="251" spans="16:23">
      <c r="P251" s="30"/>
      <c r="Q251" s="30"/>
      <c r="R251" s="30"/>
      <c r="S251" s="57"/>
      <c r="T251" s="30"/>
      <c r="U251" s="30"/>
      <c r="V251" s="30"/>
      <c r="W251" s="30"/>
    </row>
    <row r="252" spans="16:23">
      <c r="P252" s="30"/>
      <c r="Q252" s="30"/>
      <c r="R252" s="30"/>
      <c r="S252" s="57"/>
      <c r="T252" s="30"/>
      <c r="U252" s="30"/>
      <c r="V252" s="30"/>
      <c r="W252" s="30"/>
    </row>
    <row r="253" spans="16:23">
      <c r="P253" s="30"/>
      <c r="Q253" s="30"/>
      <c r="R253" s="30"/>
      <c r="S253" s="57"/>
      <c r="T253" s="30"/>
      <c r="U253" s="30"/>
      <c r="V253" s="30"/>
      <c r="W253" s="30"/>
    </row>
    <row r="254" spans="16:23">
      <c r="P254" s="30"/>
      <c r="Q254" s="30"/>
      <c r="R254" s="30"/>
      <c r="S254" s="57"/>
      <c r="T254" s="30"/>
      <c r="U254" s="30"/>
      <c r="V254" s="30"/>
      <c r="W254" s="30"/>
    </row>
    <row r="255" spans="16:23">
      <c r="P255" s="30"/>
      <c r="Q255" s="30"/>
      <c r="R255" s="30"/>
      <c r="S255" s="57"/>
      <c r="T255" s="30"/>
      <c r="U255" s="30"/>
      <c r="V255" s="30"/>
      <c r="W255" s="30"/>
    </row>
    <row r="256" spans="16:23">
      <c r="P256" s="30"/>
      <c r="Q256" s="30"/>
      <c r="R256" s="30"/>
      <c r="S256" s="57"/>
      <c r="T256" s="30"/>
      <c r="U256" s="30"/>
      <c r="V256" s="30"/>
      <c r="W256" s="30"/>
    </row>
    <row r="257" spans="16:23">
      <c r="P257" s="30"/>
      <c r="Q257" s="30"/>
      <c r="R257" s="30"/>
      <c r="S257" s="57"/>
      <c r="T257" s="30"/>
      <c r="U257" s="30"/>
      <c r="V257" s="30"/>
      <c r="W257" s="30"/>
    </row>
    <row r="258" spans="16:23">
      <c r="P258" s="30"/>
      <c r="Q258" s="30"/>
      <c r="R258" s="30"/>
      <c r="S258" s="57"/>
      <c r="T258" s="30"/>
      <c r="U258" s="30"/>
      <c r="V258" s="30"/>
      <c r="W258" s="30"/>
    </row>
    <row r="259" spans="16:23">
      <c r="P259" s="30"/>
      <c r="Q259" s="30"/>
      <c r="R259" s="30"/>
      <c r="S259" s="57"/>
      <c r="T259" s="30"/>
      <c r="U259" s="30"/>
      <c r="V259" s="30"/>
      <c r="W259" s="30"/>
    </row>
    <row r="260" spans="16:23">
      <c r="P260" s="30"/>
      <c r="Q260" s="30"/>
      <c r="R260" s="30"/>
      <c r="S260" s="57"/>
      <c r="T260" s="30"/>
      <c r="U260" s="30"/>
      <c r="V260" s="30"/>
      <c r="W260" s="30"/>
    </row>
    <row r="261" spans="16:23">
      <c r="P261" s="30"/>
      <c r="Q261" s="30"/>
      <c r="R261" s="30"/>
      <c r="S261" s="57"/>
      <c r="T261" s="30"/>
      <c r="U261" s="30"/>
      <c r="V261" s="30"/>
      <c r="W261" s="30"/>
    </row>
    <row r="262" spans="16:23">
      <c r="P262" s="30"/>
      <c r="Q262" s="30"/>
      <c r="R262" s="30"/>
      <c r="S262" s="57"/>
      <c r="T262" s="30"/>
      <c r="U262" s="30"/>
      <c r="V262" s="30"/>
      <c r="W262" s="30"/>
    </row>
    <row r="263" spans="16:23">
      <c r="P263" s="30"/>
      <c r="Q263" s="30"/>
      <c r="R263" s="30"/>
      <c r="S263" s="57"/>
      <c r="T263" s="30"/>
      <c r="U263" s="30"/>
      <c r="V263" s="30"/>
      <c r="W263" s="30"/>
    </row>
    <row r="264" spans="16:23">
      <c r="P264" s="30"/>
      <c r="Q264" s="30"/>
      <c r="R264" s="30"/>
      <c r="S264" s="57"/>
      <c r="T264" s="30"/>
      <c r="U264" s="30"/>
      <c r="V264" s="30"/>
      <c r="W264" s="30"/>
    </row>
    <row r="265" spans="16:23">
      <c r="P265" s="30"/>
      <c r="Q265" s="30"/>
      <c r="R265" s="30"/>
      <c r="S265" s="57"/>
      <c r="T265" s="30"/>
      <c r="U265" s="30"/>
      <c r="V265" s="30"/>
      <c r="W265" s="30"/>
    </row>
    <row r="266" spans="16:23">
      <c r="P266" s="30"/>
      <c r="Q266" s="30"/>
      <c r="R266" s="30"/>
      <c r="S266" s="57"/>
      <c r="T266" s="30"/>
      <c r="U266" s="30"/>
      <c r="V266" s="30"/>
      <c r="W266" s="30"/>
    </row>
    <row r="267" spans="16:23">
      <c r="P267" s="30"/>
      <c r="Q267" s="30"/>
      <c r="R267" s="30"/>
      <c r="S267" s="57"/>
      <c r="T267" s="30"/>
      <c r="U267" s="30"/>
      <c r="V267" s="30"/>
      <c r="W267" s="30"/>
    </row>
    <row r="268" spans="16:23">
      <c r="P268" s="30"/>
      <c r="Q268" s="30"/>
      <c r="R268" s="30"/>
      <c r="S268" s="57"/>
      <c r="T268" s="30"/>
      <c r="U268" s="30"/>
      <c r="V268" s="30"/>
      <c r="W268" s="30"/>
    </row>
    <row r="269" spans="16:23">
      <c r="P269" s="30"/>
      <c r="Q269" s="30"/>
      <c r="R269" s="30"/>
      <c r="S269" s="57"/>
      <c r="T269" s="30"/>
      <c r="U269" s="30"/>
      <c r="V269" s="30"/>
      <c r="W269" s="30"/>
    </row>
    <row r="270" spans="16:23">
      <c r="P270" s="30"/>
      <c r="Q270" s="30"/>
      <c r="R270" s="30"/>
      <c r="S270" s="57"/>
      <c r="T270" s="30"/>
      <c r="U270" s="30"/>
      <c r="V270" s="30"/>
      <c r="W270" s="30"/>
    </row>
    <row r="271" spans="16:23">
      <c r="P271" s="30"/>
      <c r="Q271" s="30"/>
      <c r="R271" s="30"/>
      <c r="S271" s="57"/>
      <c r="T271" s="30"/>
      <c r="U271" s="30"/>
      <c r="V271" s="30"/>
      <c r="W271" s="30"/>
    </row>
    <row r="272" spans="16:23">
      <c r="P272" s="30"/>
      <c r="Q272" s="30"/>
      <c r="R272" s="30"/>
      <c r="S272" s="57"/>
      <c r="T272" s="30"/>
      <c r="U272" s="30"/>
      <c r="V272" s="30"/>
      <c r="W272" s="30"/>
    </row>
    <row r="273" spans="16:23">
      <c r="P273" s="30"/>
      <c r="Q273" s="30"/>
      <c r="R273" s="30"/>
      <c r="S273" s="57"/>
      <c r="T273" s="30"/>
      <c r="U273" s="30"/>
      <c r="V273" s="30"/>
      <c r="W273" s="30"/>
    </row>
    <row r="274" spans="16:23">
      <c r="P274" s="30"/>
      <c r="Q274" s="30"/>
      <c r="R274" s="30"/>
      <c r="S274" s="57"/>
      <c r="T274" s="30"/>
      <c r="U274" s="30"/>
      <c r="V274" s="30"/>
      <c r="W274" s="30"/>
    </row>
    <row r="275" spans="16:23">
      <c r="P275" s="30"/>
      <c r="Q275" s="30"/>
      <c r="R275" s="30"/>
      <c r="S275" s="57"/>
      <c r="T275" s="30"/>
      <c r="U275" s="30"/>
      <c r="V275" s="30"/>
      <c r="W275" s="30"/>
    </row>
    <row r="276" spans="16:23">
      <c r="P276" s="30"/>
      <c r="Q276" s="30"/>
      <c r="R276" s="30"/>
      <c r="S276" s="57"/>
      <c r="T276" s="30"/>
      <c r="U276" s="30"/>
      <c r="V276" s="30"/>
      <c r="W276" s="30"/>
    </row>
    <row r="277" spans="16:23">
      <c r="P277" s="30"/>
      <c r="Q277" s="30"/>
      <c r="R277" s="30"/>
      <c r="S277" s="57"/>
      <c r="T277" s="30"/>
      <c r="U277" s="30"/>
      <c r="V277" s="30"/>
      <c r="W277" s="30"/>
    </row>
    <row r="278" spans="16:23">
      <c r="P278" s="30"/>
      <c r="Q278" s="30"/>
      <c r="R278" s="30"/>
      <c r="S278" s="57"/>
      <c r="T278" s="30"/>
      <c r="U278" s="30"/>
      <c r="V278" s="30"/>
      <c r="W278" s="30"/>
    </row>
    <row r="279" spans="16:23">
      <c r="P279" s="30"/>
      <c r="Q279" s="30"/>
      <c r="R279" s="30"/>
      <c r="S279" s="57"/>
      <c r="T279" s="30"/>
      <c r="U279" s="30"/>
      <c r="V279" s="30"/>
      <c r="W279" s="30"/>
    </row>
    <row r="280" spans="16:23">
      <c r="P280" s="30"/>
      <c r="Q280" s="30"/>
      <c r="R280" s="30"/>
      <c r="S280" s="57"/>
      <c r="T280" s="30"/>
      <c r="U280" s="30"/>
      <c r="V280" s="30"/>
      <c r="W280" s="30"/>
    </row>
    <row r="281" spans="16:23">
      <c r="P281" s="30"/>
      <c r="Q281" s="30"/>
      <c r="R281" s="30"/>
      <c r="S281" s="57"/>
      <c r="T281" s="30"/>
      <c r="U281" s="30"/>
      <c r="V281" s="30"/>
      <c r="W281" s="30"/>
    </row>
    <row r="282" spans="16:23">
      <c r="P282" s="30"/>
      <c r="Q282" s="30"/>
      <c r="R282" s="30"/>
      <c r="S282" s="57"/>
      <c r="T282" s="30"/>
      <c r="U282" s="30"/>
      <c r="V282" s="30"/>
      <c r="W282" s="30"/>
    </row>
    <row r="283" spans="16:23">
      <c r="P283" s="30"/>
      <c r="Q283" s="30"/>
      <c r="R283" s="30"/>
      <c r="S283" s="57"/>
      <c r="T283" s="30"/>
      <c r="U283" s="30"/>
      <c r="V283" s="30"/>
      <c r="W283" s="30"/>
    </row>
    <row r="284" spans="16:23">
      <c r="P284" s="30"/>
      <c r="Q284" s="30"/>
      <c r="R284" s="30"/>
      <c r="S284" s="57"/>
      <c r="T284" s="30"/>
      <c r="U284" s="30"/>
      <c r="V284" s="30"/>
      <c r="W284" s="30"/>
    </row>
    <row r="285" spans="16:23">
      <c r="P285" s="30"/>
      <c r="Q285" s="30"/>
      <c r="R285" s="30"/>
      <c r="S285" s="57"/>
      <c r="T285" s="30"/>
      <c r="U285" s="30"/>
      <c r="V285" s="30"/>
      <c r="W285" s="30"/>
    </row>
    <row r="286" spans="16:23">
      <c r="P286" s="30"/>
      <c r="Q286" s="30"/>
      <c r="R286" s="30"/>
      <c r="S286" s="57"/>
      <c r="T286" s="30"/>
      <c r="U286" s="30"/>
      <c r="V286" s="30"/>
      <c r="W286" s="30"/>
    </row>
    <row r="287" spans="16:23">
      <c r="P287" s="30"/>
      <c r="Q287" s="30"/>
      <c r="R287" s="30"/>
      <c r="S287" s="57"/>
      <c r="T287" s="30"/>
      <c r="U287" s="30"/>
      <c r="V287" s="30"/>
      <c r="W287" s="30"/>
    </row>
    <row r="288" spans="16:23">
      <c r="P288" s="30"/>
      <c r="Q288" s="30"/>
      <c r="R288" s="30"/>
      <c r="S288" s="57"/>
      <c r="T288" s="30"/>
      <c r="U288" s="30"/>
      <c r="V288" s="30"/>
      <c r="W288" s="30"/>
    </row>
    <row r="289" spans="16:23">
      <c r="P289" s="30"/>
      <c r="Q289" s="30"/>
      <c r="R289" s="30"/>
      <c r="S289" s="57"/>
      <c r="T289" s="30"/>
      <c r="U289" s="30"/>
      <c r="V289" s="30"/>
      <c r="W289" s="30"/>
    </row>
    <row r="290" spans="16:23">
      <c r="P290" s="30"/>
      <c r="Q290" s="30"/>
      <c r="R290" s="30"/>
      <c r="S290" s="57"/>
      <c r="T290" s="30"/>
      <c r="U290" s="30"/>
      <c r="V290" s="30"/>
      <c r="W290" s="30"/>
    </row>
    <row r="291" spans="16:23">
      <c r="P291" s="30"/>
      <c r="Q291" s="30"/>
      <c r="R291" s="30"/>
      <c r="S291" s="57"/>
      <c r="T291" s="30"/>
      <c r="U291" s="30"/>
      <c r="V291" s="30"/>
      <c r="W291" s="30"/>
    </row>
    <row r="292" spans="16:23">
      <c r="P292" s="30"/>
      <c r="Q292" s="30"/>
      <c r="R292" s="30"/>
      <c r="S292" s="57"/>
      <c r="T292" s="30"/>
      <c r="U292" s="30"/>
      <c r="V292" s="30"/>
      <c r="W292" s="30"/>
    </row>
    <row r="293" spans="16:23">
      <c r="P293" s="30"/>
      <c r="Q293" s="30"/>
      <c r="R293" s="30"/>
      <c r="S293" s="57"/>
      <c r="T293" s="30"/>
      <c r="U293" s="30"/>
      <c r="V293" s="30"/>
      <c r="W293" s="30"/>
    </row>
    <row r="294" spans="16:23">
      <c r="P294" s="30"/>
      <c r="Q294" s="30"/>
      <c r="R294" s="30"/>
      <c r="S294" s="57"/>
      <c r="T294" s="30"/>
      <c r="U294" s="30"/>
      <c r="V294" s="30"/>
      <c r="W294" s="30"/>
    </row>
    <row r="295" spans="16:23">
      <c r="P295" s="30"/>
      <c r="Q295" s="30"/>
      <c r="R295" s="30"/>
      <c r="S295" s="57"/>
      <c r="T295" s="30"/>
      <c r="U295" s="30"/>
      <c r="V295" s="30"/>
      <c r="W295" s="30"/>
    </row>
    <row r="296" spans="16:23">
      <c r="P296" s="30"/>
      <c r="Q296" s="30"/>
      <c r="R296" s="30"/>
      <c r="S296" s="57"/>
      <c r="T296" s="30"/>
      <c r="U296" s="30"/>
      <c r="V296" s="30"/>
      <c r="W296" s="30"/>
    </row>
    <row r="297" spans="16:23">
      <c r="P297" s="30"/>
      <c r="Q297" s="30"/>
      <c r="R297" s="30"/>
      <c r="S297" s="57"/>
      <c r="T297" s="30"/>
      <c r="U297" s="30"/>
      <c r="V297" s="30"/>
      <c r="W297" s="30"/>
    </row>
    <row r="298" spans="16:23">
      <c r="P298" s="30"/>
      <c r="Q298" s="30"/>
      <c r="R298" s="30"/>
      <c r="S298" s="57"/>
      <c r="T298" s="30"/>
      <c r="U298" s="30"/>
      <c r="V298" s="30"/>
      <c r="W298" s="30"/>
    </row>
    <row r="299" spans="16:23">
      <c r="P299" s="30"/>
      <c r="Q299" s="30"/>
      <c r="R299" s="30"/>
      <c r="S299" s="57"/>
      <c r="T299" s="30"/>
      <c r="U299" s="30"/>
      <c r="V299" s="30"/>
      <c r="W299" s="30"/>
    </row>
    <row r="300" spans="16:23">
      <c r="P300" s="30"/>
      <c r="Q300" s="30"/>
      <c r="R300" s="30"/>
      <c r="S300" s="57"/>
      <c r="T300" s="30"/>
      <c r="U300" s="30"/>
      <c r="V300" s="30"/>
      <c r="W300" s="30"/>
    </row>
    <row r="301" spans="16:23">
      <c r="P301" s="30"/>
      <c r="Q301" s="30"/>
      <c r="R301" s="30"/>
      <c r="S301" s="57"/>
      <c r="T301" s="30"/>
      <c r="U301" s="30"/>
      <c r="V301" s="30"/>
      <c r="W301" s="30"/>
    </row>
    <row r="302" spans="16:23">
      <c r="P302" s="30"/>
      <c r="Q302" s="30"/>
      <c r="R302" s="30"/>
      <c r="S302" s="57"/>
      <c r="T302" s="30"/>
      <c r="U302" s="30"/>
      <c r="V302" s="30"/>
      <c r="W302" s="30"/>
    </row>
    <row r="303" spans="16:23">
      <c r="P303" s="30"/>
      <c r="Q303" s="30"/>
      <c r="R303" s="30"/>
      <c r="S303" s="57"/>
      <c r="T303" s="30"/>
      <c r="U303" s="30"/>
      <c r="V303" s="30"/>
      <c r="W303" s="30"/>
    </row>
    <row r="304" spans="16:23">
      <c r="P304" s="30"/>
      <c r="Q304" s="30"/>
      <c r="R304" s="30"/>
      <c r="S304" s="57"/>
      <c r="T304" s="30"/>
      <c r="U304" s="30"/>
      <c r="V304" s="30"/>
      <c r="W304" s="30"/>
    </row>
    <row r="305" spans="16:23">
      <c r="P305" s="30"/>
      <c r="Q305" s="30"/>
      <c r="R305" s="30"/>
      <c r="S305" s="57"/>
      <c r="T305" s="30"/>
      <c r="U305" s="30"/>
      <c r="V305" s="30"/>
      <c r="W305" s="30"/>
    </row>
    <row r="306" spans="16:23">
      <c r="P306" s="30"/>
      <c r="Q306" s="30"/>
      <c r="R306" s="30"/>
      <c r="S306" s="57"/>
      <c r="T306" s="30"/>
      <c r="U306" s="30"/>
      <c r="V306" s="30"/>
      <c r="W306" s="30"/>
    </row>
    <row r="307" spans="16:23">
      <c r="P307" s="30"/>
      <c r="Q307" s="30"/>
      <c r="R307" s="30"/>
      <c r="S307" s="57"/>
      <c r="T307" s="30"/>
      <c r="U307" s="30"/>
      <c r="V307" s="30"/>
      <c r="W307" s="30"/>
    </row>
    <row r="308" spans="16:23">
      <c r="P308" s="30"/>
      <c r="Q308" s="30"/>
      <c r="R308" s="30"/>
      <c r="S308" s="57"/>
      <c r="T308" s="30"/>
      <c r="U308" s="30"/>
      <c r="V308" s="30"/>
      <c r="W308" s="30"/>
    </row>
    <row r="309" spans="16:23">
      <c r="P309" s="30"/>
      <c r="Q309" s="30"/>
      <c r="R309" s="30"/>
      <c r="S309" s="57"/>
      <c r="T309" s="30"/>
      <c r="U309" s="30"/>
      <c r="V309" s="30"/>
      <c r="W309" s="30"/>
    </row>
    <row r="310" spans="16:23">
      <c r="P310" s="30"/>
      <c r="Q310" s="30"/>
      <c r="R310" s="30"/>
      <c r="S310" s="57"/>
      <c r="T310" s="30"/>
      <c r="U310" s="30"/>
      <c r="V310" s="30"/>
      <c r="W310" s="30"/>
    </row>
    <row r="311" spans="16:23">
      <c r="P311" s="30"/>
      <c r="Q311" s="30"/>
      <c r="R311" s="30"/>
      <c r="S311" s="57"/>
      <c r="T311" s="30"/>
      <c r="U311" s="30"/>
      <c r="V311" s="30"/>
      <c r="W311" s="30"/>
    </row>
    <row r="312" spans="16:23">
      <c r="P312" s="30"/>
      <c r="Q312" s="30"/>
      <c r="R312" s="30"/>
      <c r="S312" s="57"/>
      <c r="T312" s="30"/>
      <c r="U312" s="30"/>
      <c r="V312" s="30"/>
      <c r="W312" s="30"/>
    </row>
    <row r="313" spans="16:23">
      <c r="P313" s="30"/>
      <c r="Q313" s="30"/>
      <c r="R313" s="30"/>
      <c r="S313" s="57"/>
      <c r="T313" s="30"/>
      <c r="U313" s="30"/>
      <c r="V313" s="30"/>
      <c r="W313" s="30"/>
    </row>
    <row r="314" spans="16:23">
      <c r="P314" s="30"/>
      <c r="Q314" s="30"/>
      <c r="R314" s="30"/>
      <c r="S314" s="57"/>
      <c r="T314" s="30"/>
      <c r="U314" s="30"/>
      <c r="V314" s="30"/>
      <c r="W314" s="30"/>
    </row>
    <row r="315" spans="16:23">
      <c r="P315" s="30"/>
      <c r="Q315" s="30"/>
      <c r="R315" s="30"/>
      <c r="S315" s="57"/>
      <c r="T315" s="30"/>
      <c r="U315" s="30"/>
      <c r="V315" s="30"/>
      <c r="W315" s="30"/>
    </row>
    <row r="316" spans="16:23">
      <c r="P316" s="30"/>
      <c r="Q316" s="30"/>
      <c r="R316" s="30"/>
      <c r="S316" s="57"/>
      <c r="T316" s="30"/>
      <c r="U316" s="30"/>
      <c r="V316" s="30"/>
      <c r="W316" s="30"/>
    </row>
    <row r="317" spans="16:23">
      <c r="P317" s="30"/>
      <c r="Q317" s="30"/>
      <c r="R317" s="30"/>
      <c r="S317" s="57"/>
      <c r="T317" s="30"/>
      <c r="U317" s="30"/>
      <c r="V317" s="30"/>
      <c r="W317" s="30"/>
    </row>
    <row r="318" spans="16:23">
      <c r="P318" s="30"/>
      <c r="Q318" s="30"/>
      <c r="R318" s="30"/>
      <c r="S318" s="57"/>
      <c r="T318" s="30"/>
      <c r="U318" s="30"/>
      <c r="V318" s="30"/>
      <c r="W318" s="30"/>
    </row>
    <row r="319" spans="16:23">
      <c r="P319" s="30"/>
      <c r="Q319" s="30"/>
      <c r="R319" s="30"/>
      <c r="S319" s="57"/>
      <c r="T319" s="30"/>
      <c r="U319" s="30"/>
      <c r="V319" s="30"/>
      <c r="W319" s="30"/>
    </row>
    <row r="320" spans="16:23">
      <c r="P320" s="30"/>
      <c r="Q320" s="30"/>
      <c r="R320" s="30"/>
      <c r="S320" s="57"/>
      <c r="T320" s="30"/>
      <c r="U320" s="30"/>
      <c r="V320" s="30"/>
      <c r="W320" s="30"/>
    </row>
    <row r="321" spans="16:23">
      <c r="P321" s="30"/>
      <c r="Q321" s="30"/>
      <c r="R321" s="30"/>
      <c r="S321" s="57"/>
      <c r="T321" s="30"/>
      <c r="U321" s="30"/>
      <c r="V321" s="30"/>
      <c r="W321" s="30"/>
    </row>
    <row r="322" spans="16:23">
      <c r="P322" s="30"/>
      <c r="Q322" s="30"/>
      <c r="R322" s="30"/>
      <c r="S322" s="57"/>
      <c r="T322" s="30"/>
      <c r="U322" s="30"/>
      <c r="V322" s="30"/>
      <c r="W322" s="30"/>
    </row>
    <row r="323" spans="16:23">
      <c r="P323" s="30"/>
      <c r="Q323" s="30"/>
      <c r="R323" s="30"/>
      <c r="S323" s="57"/>
      <c r="T323" s="30"/>
      <c r="U323" s="30"/>
      <c r="V323" s="30"/>
      <c r="W323" s="30"/>
    </row>
    <row r="324" spans="16:23">
      <c r="P324" s="30"/>
      <c r="Q324" s="30"/>
      <c r="R324" s="30"/>
      <c r="S324" s="57"/>
      <c r="T324" s="30"/>
      <c r="U324" s="30"/>
      <c r="V324" s="30"/>
      <c r="W324" s="30"/>
    </row>
    <row r="325" spans="16:23">
      <c r="P325" s="30"/>
      <c r="Q325" s="30"/>
      <c r="R325" s="30"/>
      <c r="S325" s="57"/>
      <c r="T325" s="30"/>
      <c r="U325" s="30"/>
      <c r="V325" s="30"/>
      <c r="W325" s="30"/>
    </row>
    <row r="326" spans="16:23">
      <c r="P326" s="30"/>
      <c r="Q326" s="30"/>
      <c r="R326" s="30"/>
      <c r="S326" s="57"/>
      <c r="T326" s="30"/>
      <c r="U326" s="30"/>
      <c r="V326" s="30"/>
      <c r="W326" s="30"/>
    </row>
    <row r="327" spans="16:23">
      <c r="P327" s="30"/>
      <c r="Q327" s="30"/>
      <c r="R327" s="30"/>
      <c r="S327" s="57"/>
      <c r="T327" s="30"/>
      <c r="U327" s="30"/>
      <c r="V327" s="30"/>
      <c r="W327" s="30"/>
    </row>
    <row r="328" spans="16:23">
      <c r="P328" s="30"/>
      <c r="Q328" s="30"/>
      <c r="R328" s="30"/>
      <c r="S328" s="57"/>
      <c r="T328" s="30"/>
      <c r="U328" s="30"/>
      <c r="V328" s="30"/>
      <c r="W328" s="30"/>
    </row>
    <row r="329" spans="16:23">
      <c r="P329" s="30"/>
      <c r="Q329" s="30"/>
      <c r="R329" s="30"/>
      <c r="S329" s="57"/>
      <c r="T329" s="30"/>
      <c r="U329" s="30"/>
      <c r="V329" s="30"/>
      <c r="W329" s="30"/>
    </row>
    <row r="330" spans="16:23">
      <c r="P330" s="30"/>
      <c r="Q330" s="30"/>
      <c r="R330" s="30"/>
      <c r="S330" s="57"/>
      <c r="T330" s="30"/>
      <c r="U330" s="30"/>
      <c r="V330" s="30"/>
      <c r="W330" s="30"/>
    </row>
    <row r="331" spans="16:23">
      <c r="P331" s="30"/>
      <c r="Q331" s="30"/>
      <c r="R331" s="30"/>
      <c r="S331" s="57"/>
      <c r="T331" s="30"/>
      <c r="U331" s="30"/>
      <c r="V331" s="30"/>
      <c r="W331" s="30"/>
    </row>
    <row r="332" spans="16:23">
      <c r="P332" s="30"/>
      <c r="Q332" s="30"/>
      <c r="R332" s="30"/>
      <c r="S332" s="57"/>
      <c r="T332" s="30"/>
      <c r="U332" s="30"/>
      <c r="V332" s="30"/>
      <c r="W332" s="30"/>
    </row>
    <row r="333" spans="16:23">
      <c r="P333" s="30"/>
      <c r="Q333" s="30"/>
      <c r="R333" s="30"/>
      <c r="S333" s="57"/>
      <c r="T333" s="30"/>
      <c r="U333" s="30"/>
      <c r="V333" s="30"/>
      <c r="W333" s="30"/>
    </row>
    <row r="334" spans="16:23">
      <c r="P334" s="30"/>
      <c r="Q334" s="30"/>
      <c r="R334" s="30"/>
      <c r="S334" s="57"/>
      <c r="T334" s="30"/>
      <c r="U334" s="30"/>
      <c r="V334" s="30"/>
      <c r="W334" s="30"/>
    </row>
    <row r="335" spans="16:23">
      <c r="P335" s="30"/>
      <c r="Q335" s="30"/>
      <c r="R335" s="30"/>
      <c r="S335" s="57"/>
      <c r="T335" s="30"/>
      <c r="U335" s="30"/>
      <c r="V335" s="30"/>
      <c r="W335" s="30"/>
    </row>
    <row r="336" spans="16:23">
      <c r="P336" s="30"/>
      <c r="Q336" s="30"/>
      <c r="R336" s="30"/>
      <c r="S336" s="57"/>
      <c r="T336" s="30"/>
      <c r="U336" s="30"/>
      <c r="V336" s="30"/>
      <c r="W336" s="30"/>
    </row>
    <row r="337" spans="16:23">
      <c r="P337" s="30"/>
      <c r="Q337" s="30"/>
      <c r="R337" s="30"/>
      <c r="S337" s="57"/>
      <c r="T337" s="30"/>
      <c r="U337" s="30"/>
      <c r="V337" s="30"/>
      <c r="W337" s="30"/>
    </row>
    <row r="338" spans="16:23">
      <c r="P338" s="30"/>
      <c r="Q338" s="30"/>
      <c r="R338" s="30"/>
      <c r="S338" s="57"/>
      <c r="T338" s="30"/>
      <c r="U338" s="30"/>
      <c r="V338" s="30"/>
      <c r="W338" s="30"/>
    </row>
    <row r="339" spans="16:23">
      <c r="P339" s="30"/>
      <c r="Q339" s="30"/>
      <c r="R339" s="30"/>
      <c r="S339" s="57"/>
      <c r="T339" s="30"/>
      <c r="U339" s="30"/>
      <c r="V339" s="30"/>
      <c r="W339" s="30"/>
    </row>
    <row r="340" spans="16:23">
      <c r="P340" s="30"/>
      <c r="Q340" s="30"/>
      <c r="R340" s="30"/>
      <c r="S340" s="57"/>
      <c r="T340" s="30"/>
      <c r="U340" s="30"/>
      <c r="V340" s="30"/>
      <c r="W340" s="30"/>
    </row>
    <row r="341" spans="16:23">
      <c r="P341" s="30"/>
      <c r="Q341" s="30"/>
      <c r="R341" s="30"/>
      <c r="S341" s="57"/>
      <c r="T341" s="30"/>
      <c r="U341" s="30"/>
      <c r="V341" s="30"/>
      <c r="W341" s="30"/>
    </row>
    <row r="342" spans="16:23">
      <c r="P342" s="30"/>
      <c r="Q342" s="30"/>
      <c r="R342" s="30"/>
      <c r="S342" s="57"/>
      <c r="T342" s="30"/>
      <c r="U342" s="30"/>
      <c r="V342" s="30"/>
      <c r="W342" s="30"/>
    </row>
    <row r="343" spans="16:23">
      <c r="P343" s="30"/>
      <c r="Q343" s="30"/>
      <c r="R343" s="30"/>
      <c r="S343" s="57"/>
      <c r="T343" s="30"/>
      <c r="U343" s="30"/>
      <c r="V343" s="30"/>
      <c r="W343" s="30"/>
    </row>
    <row r="344" spans="16:23">
      <c r="P344" s="30"/>
      <c r="Q344" s="30"/>
      <c r="R344" s="30"/>
      <c r="S344" s="57"/>
      <c r="T344" s="30"/>
      <c r="U344" s="30"/>
      <c r="V344" s="30"/>
      <c r="W344" s="30"/>
    </row>
    <row r="345" spans="16:23">
      <c r="P345" s="30"/>
      <c r="Q345" s="30"/>
      <c r="R345" s="30"/>
      <c r="S345" s="57"/>
      <c r="T345" s="30"/>
      <c r="U345" s="30"/>
      <c r="V345" s="30"/>
      <c r="W345" s="30"/>
    </row>
    <row r="346" spans="16:23">
      <c r="P346" s="30"/>
      <c r="Q346" s="30"/>
      <c r="R346" s="30"/>
      <c r="S346" s="57"/>
      <c r="T346" s="30"/>
      <c r="U346" s="30"/>
      <c r="V346" s="30"/>
      <c r="W346" s="30"/>
    </row>
    <row r="347" spans="16:23">
      <c r="P347" s="30"/>
      <c r="Q347" s="30"/>
      <c r="R347" s="30"/>
      <c r="S347" s="57"/>
      <c r="T347" s="30"/>
      <c r="U347" s="30"/>
      <c r="V347" s="30"/>
      <c r="W347" s="30"/>
    </row>
    <row r="348" spans="16:23">
      <c r="P348" s="30"/>
      <c r="Q348" s="30"/>
      <c r="R348" s="30"/>
      <c r="S348" s="57"/>
      <c r="T348" s="30"/>
      <c r="U348" s="30"/>
      <c r="V348" s="30"/>
      <c r="W348" s="30"/>
    </row>
    <row r="349" spans="16:23">
      <c r="P349" s="30"/>
      <c r="Q349" s="30"/>
      <c r="R349" s="30"/>
      <c r="S349" s="57"/>
      <c r="T349" s="30"/>
      <c r="U349" s="30"/>
      <c r="V349" s="30"/>
      <c r="W349" s="30"/>
    </row>
    <row r="350" spans="16:23">
      <c r="P350" s="30"/>
      <c r="Q350" s="30"/>
      <c r="R350" s="30"/>
      <c r="S350" s="57"/>
      <c r="T350" s="30"/>
      <c r="U350" s="30"/>
      <c r="V350" s="30"/>
      <c r="W350" s="30"/>
    </row>
    <row r="351" spans="16:23">
      <c r="P351" s="30"/>
      <c r="Q351" s="30"/>
      <c r="R351" s="30"/>
      <c r="S351" s="57"/>
      <c r="T351" s="30"/>
      <c r="U351" s="30"/>
      <c r="V351" s="30"/>
      <c r="W351" s="30"/>
    </row>
    <row r="352" spans="16:23">
      <c r="P352" s="30"/>
      <c r="Q352" s="30"/>
      <c r="R352" s="30"/>
      <c r="S352" s="57"/>
      <c r="T352" s="30"/>
      <c r="U352" s="30"/>
      <c r="V352" s="30"/>
      <c r="W352" s="30"/>
    </row>
    <row r="353" spans="16:23">
      <c r="P353" s="30"/>
      <c r="Q353" s="30"/>
      <c r="R353" s="30"/>
      <c r="S353" s="57"/>
      <c r="T353" s="30"/>
      <c r="U353" s="30"/>
      <c r="V353" s="30"/>
      <c r="W353" s="30"/>
    </row>
    <row r="354" spans="16:23">
      <c r="P354" s="30"/>
      <c r="Q354" s="30"/>
      <c r="R354" s="30"/>
      <c r="S354" s="57"/>
      <c r="T354" s="30"/>
      <c r="U354" s="30"/>
      <c r="V354" s="30"/>
      <c r="W354" s="30"/>
    </row>
    <row r="355" spans="16:23">
      <c r="P355" s="30"/>
      <c r="Q355" s="30"/>
      <c r="R355" s="30"/>
      <c r="S355" s="57"/>
      <c r="T355" s="30"/>
      <c r="U355" s="30"/>
      <c r="V355" s="30"/>
      <c r="W355" s="30"/>
    </row>
    <row r="356" spans="16:23">
      <c r="P356" s="30"/>
      <c r="Q356" s="30"/>
      <c r="R356" s="30"/>
      <c r="S356" s="57"/>
      <c r="T356" s="30"/>
      <c r="U356" s="30"/>
      <c r="V356" s="30"/>
      <c r="W356" s="30"/>
    </row>
    <row r="357" spans="16:23">
      <c r="P357" s="30"/>
      <c r="Q357" s="30"/>
      <c r="R357" s="30"/>
      <c r="S357" s="57"/>
      <c r="T357" s="30"/>
      <c r="U357" s="30"/>
      <c r="V357" s="30"/>
      <c r="W357" s="30"/>
    </row>
    <row r="358" spans="16:23">
      <c r="P358" s="30"/>
      <c r="Q358" s="30"/>
      <c r="R358" s="30"/>
      <c r="S358" s="57"/>
      <c r="T358" s="30"/>
      <c r="U358" s="30"/>
      <c r="V358" s="30"/>
      <c r="W358" s="30"/>
    </row>
    <row r="359" spans="16:23">
      <c r="P359" s="30"/>
      <c r="Q359" s="30"/>
      <c r="R359" s="30"/>
      <c r="S359" s="57"/>
      <c r="T359" s="30"/>
      <c r="U359" s="30"/>
      <c r="V359" s="30"/>
      <c r="W359" s="30"/>
    </row>
    <row r="360" spans="16:23">
      <c r="P360" s="30"/>
      <c r="Q360" s="30"/>
      <c r="R360" s="30"/>
      <c r="S360" s="57"/>
      <c r="T360" s="30"/>
      <c r="U360" s="30"/>
      <c r="V360" s="30"/>
      <c r="W360" s="30"/>
    </row>
    <row r="361" spans="16:23">
      <c r="P361" s="30"/>
      <c r="Q361" s="30"/>
      <c r="R361" s="30"/>
      <c r="S361" s="57"/>
      <c r="T361" s="30"/>
      <c r="U361" s="30"/>
      <c r="V361" s="30"/>
      <c r="W361" s="30"/>
    </row>
    <row r="362" spans="16:23">
      <c r="P362" s="30"/>
      <c r="Q362" s="30"/>
      <c r="R362" s="30"/>
      <c r="S362" s="57"/>
      <c r="T362" s="30"/>
      <c r="U362" s="30"/>
      <c r="V362" s="30"/>
      <c r="W362" s="30"/>
    </row>
    <row r="363" spans="16:23">
      <c r="P363" s="30"/>
      <c r="Q363" s="30"/>
      <c r="R363" s="30"/>
      <c r="S363" s="57"/>
      <c r="T363" s="30"/>
      <c r="U363" s="30"/>
      <c r="V363" s="30"/>
      <c r="W363" s="30"/>
    </row>
    <row r="364" spans="16:23">
      <c r="P364" s="30"/>
      <c r="Q364" s="30"/>
      <c r="R364" s="30"/>
      <c r="S364" s="57"/>
      <c r="T364" s="30"/>
      <c r="U364" s="30"/>
      <c r="V364" s="30"/>
      <c r="W364" s="30"/>
    </row>
    <row r="365" spans="16:23">
      <c r="P365" s="30"/>
      <c r="Q365" s="30"/>
      <c r="R365" s="30"/>
      <c r="S365" s="57"/>
      <c r="T365" s="30"/>
      <c r="U365" s="30"/>
      <c r="V365" s="30"/>
      <c r="W365" s="30"/>
    </row>
    <row r="366" spans="16:23">
      <c r="P366" s="30"/>
      <c r="Q366" s="30"/>
      <c r="R366" s="30"/>
      <c r="S366" s="57"/>
      <c r="T366" s="30"/>
      <c r="U366" s="30"/>
      <c r="V366" s="30"/>
      <c r="W366" s="30"/>
    </row>
    <row r="367" spans="16:23">
      <c r="P367" s="30"/>
      <c r="Q367" s="30"/>
      <c r="R367" s="30"/>
      <c r="S367" s="57"/>
      <c r="T367" s="30"/>
      <c r="U367" s="30"/>
      <c r="V367" s="30"/>
      <c r="W367" s="30"/>
    </row>
    <row r="368" spans="16:23">
      <c r="P368" s="30"/>
      <c r="Q368" s="30"/>
      <c r="R368" s="30"/>
      <c r="S368" s="57"/>
      <c r="T368" s="30"/>
      <c r="U368" s="30"/>
      <c r="V368" s="30"/>
      <c r="W368" s="30"/>
    </row>
    <row r="369" spans="16:23">
      <c r="P369" s="30"/>
      <c r="Q369" s="30"/>
      <c r="R369" s="30"/>
      <c r="S369" s="57"/>
      <c r="T369" s="30"/>
      <c r="U369" s="30"/>
      <c r="V369" s="30"/>
      <c r="W369" s="30"/>
    </row>
    <row r="370" spans="16:23">
      <c r="P370" s="30"/>
      <c r="Q370" s="30"/>
      <c r="R370" s="30"/>
      <c r="S370" s="57"/>
      <c r="T370" s="30"/>
      <c r="U370" s="30"/>
      <c r="V370" s="30"/>
      <c r="W370" s="30"/>
    </row>
    <row r="371" spans="16:23">
      <c r="P371" s="30"/>
      <c r="Q371" s="30"/>
      <c r="R371" s="30"/>
      <c r="S371" s="57"/>
      <c r="T371" s="30"/>
      <c r="U371" s="30"/>
      <c r="V371" s="30"/>
      <c r="W371" s="30"/>
    </row>
    <row r="372" spans="16:23">
      <c r="P372" s="30"/>
      <c r="Q372" s="30"/>
      <c r="R372" s="30"/>
      <c r="S372" s="57"/>
      <c r="T372" s="30"/>
      <c r="U372" s="30"/>
      <c r="V372" s="30"/>
      <c r="W372" s="30"/>
    </row>
    <row r="373" spans="16:23">
      <c r="P373" s="30"/>
      <c r="Q373" s="30"/>
      <c r="R373" s="30"/>
      <c r="S373" s="57"/>
      <c r="T373" s="30"/>
      <c r="U373" s="30"/>
      <c r="V373" s="30"/>
      <c r="W373" s="30"/>
    </row>
    <row r="374" spans="16:23">
      <c r="P374" s="30"/>
      <c r="Q374" s="30"/>
      <c r="R374" s="30"/>
      <c r="S374" s="57"/>
      <c r="T374" s="30"/>
      <c r="U374" s="30"/>
      <c r="V374" s="30"/>
      <c r="W374" s="30"/>
    </row>
    <row r="375" spans="16:23">
      <c r="P375" s="30"/>
      <c r="Q375" s="30"/>
      <c r="R375" s="30"/>
      <c r="S375" s="57"/>
      <c r="T375" s="30"/>
      <c r="U375" s="30"/>
      <c r="V375" s="30"/>
      <c r="W375" s="30"/>
    </row>
    <row r="376" spans="16:23">
      <c r="P376" s="30"/>
      <c r="Q376" s="30"/>
      <c r="R376" s="30"/>
      <c r="S376" s="57"/>
      <c r="T376" s="30"/>
      <c r="U376" s="30"/>
      <c r="V376" s="30"/>
      <c r="W376" s="30"/>
    </row>
    <row r="377" spans="16:23">
      <c r="P377" s="30"/>
      <c r="Q377" s="30"/>
      <c r="R377" s="30"/>
      <c r="S377" s="57"/>
      <c r="T377" s="30"/>
      <c r="U377" s="30"/>
      <c r="V377" s="30"/>
      <c r="W377" s="30"/>
    </row>
    <row r="378" spans="16:23">
      <c r="P378" s="30"/>
      <c r="Q378" s="30"/>
      <c r="R378" s="30"/>
      <c r="S378" s="57"/>
      <c r="T378" s="30"/>
      <c r="U378" s="30"/>
      <c r="V378" s="30"/>
      <c r="W378" s="30"/>
    </row>
    <row r="379" spans="16:23">
      <c r="P379" s="30"/>
      <c r="Q379" s="30"/>
      <c r="R379" s="30"/>
      <c r="S379" s="57"/>
      <c r="T379" s="30"/>
      <c r="U379" s="30"/>
      <c r="V379" s="30"/>
      <c r="W379" s="30"/>
    </row>
    <row r="380" spans="16:23">
      <c r="P380" s="30"/>
      <c r="Q380" s="30"/>
      <c r="R380" s="30"/>
      <c r="S380" s="57"/>
      <c r="T380" s="30"/>
      <c r="U380" s="30"/>
      <c r="V380" s="30"/>
      <c r="W380" s="30"/>
    </row>
    <row r="381" spans="16:23">
      <c r="P381" s="30"/>
      <c r="Q381" s="30"/>
      <c r="R381" s="30"/>
      <c r="S381" s="57"/>
      <c r="T381" s="30"/>
      <c r="U381" s="30"/>
      <c r="V381" s="30"/>
      <c r="W381" s="30"/>
    </row>
    <row r="382" spans="16:23">
      <c r="P382" s="30"/>
      <c r="Q382" s="30"/>
      <c r="R382" s="30"/>
      <c r="S382" s="57"/>
      <c r="T382" s="30"/>
      <c r="U382" s="30"/>
      <c r="V382" s="30"/>
      <c r="W382" s="30"/>
    </row>
    <row r="383" spans="16:23">
      <c r="P383" s="30"/>
      <c r="Q383" s="30"/>
      <c r="R383" s="30"/>
      <c r="S383" s="57"/>
      <c r="T383" s="30"/>
      <c r="U383" s="30"/>
      <c r="V383" s="30"/>
      <c r="W383" s="30"/>
    </row>
    <row r="384" spans="16:23">
      <c r="P384" s="30"/>
      <c r="Q384" s="30"/>
      <c r="R384" s="30"/>
      <c r="S384" s="57"/>
      <c r="T384" s="30"/>
      <c r="U384" s="30"/>
      <c r="V384" s="30"/>
      <c r="W384" s="30"/>
    </row>
    <row r="385" spans="16:23">
      <c r="P385" s="30"/>
      <c r="Q385" s="30"/>
      <c r="R385" s="30"/>
      <c r="S385" s="57"/>
      <c r="T385" s="30"/>
      <c r="U385" s="30"/>
      <c r="V385" s="30"/>
      <c r="W385" s="30"/>
    </row>
    <row r="386" spans="16:23">
      <c r="P386" s="30"/>
      <c r="Q386" s="30"/>
      <c r="R386" s="30"/>
      <c r="S386" s="57"/>
      <c r="T386" s="30"/>
      <c r="U386" s="30"/>
      <c r="V386" s="30"/>
      <c r="W386" s="30"/>
    </row>
    <row r="387" spans="16:23">
      <c r="P387" s="30"/>
      <c r="Q387" s="30"/>
      <c r="R387" s="30"/>
      <c r="S387" s="57"/>
      <c r="T387" s="30"/>
      <c r="U387" s="30"/>
      <c r="V387" s="30"/>
      <c r="W387" s="30"/>
    </row>
    <row r="388" spans="16:23">
      <c r="P388" s="30"/>
      <c r="Q388" s="30"/>
      <c r="R388" s="30"/>
      <c r="S388" s="57"/>
      <c r="T388" s="30"/>
      <c r="U388" s="30"/>
      <c r="V388" s="30"/>
      <c r="W388" s="30"/>
    </row>
    <row r="389" spans="16:23">
      <c r="P389" s="30"/>
      <c r="Q389" s="30"/>
      <c r="R389" s="30"/>
      <c r="S389" s="57"/>
      <c r="T389" s="30"/>
      <c r="U389" s="30"/>
      <c r="V389" s="30"/>
      <c r="W389" s="30"/>
    </row>
    <row r="390" spans="16:23">
      <c r="P390" s="30"/>
      <c r="Q390" s="30"/>
      <c r="R390" s="30"/>
      <c r="S390" s="57"/>
      <c r="T390" s="30"/>
      <c r="U390" s="30"/>
      <c r="V390" s="30"/>
      <c r="W390" s="30"/>
    </row>
    <row r="391" spans="16:23">
      <c r="P391" s="30"/>
      <c r="Q391" s="30"/>
      <c r="R391" s="30"/>
      <c r="S391" s="57"/>
      <c r="T391" s="30"/>
      <c r="U391" s="30"/>
      <c r="V391" s="30"/>
      <c r="W391" s="30"/>
    </row>
    <row r="392" spans="16:23">
      <c r="P392" s="30"/>
      <c r="Q392" s="30"/>
      <c r="R392" s="30"/>
      <c r="S392" s="57"/>
      <c r="T392" s="30"/>
      <c r="U392" s="30"/>
      <c r="V392" s="30"/>
      <c r="W392" s="30"/>
    </row>
    <row r="393" spans="16:23">
      <c r="P393" s="30"/>
      <c r="Q393" s="30"/>
      <c r="R393" s="30"/>
      <c r="S393" s="57"/>
      <c r="T393" s="30"/>
      <c r="U393" s="30"/>
      <c r="V393" s="30"/>
      <c r="W393" s="30"/>
    </row>
    <row r="394" spans="16:23">
      <c r="P394" s="30"/>
      <c r="Q394" s="30"/>
      <c r="R394" s="30"/>
      <c r="S394" s="57"/>
      <c r="T394" s="30"/>
      <c r="U394" s="30"/>
      <c r="V394" s="30"/>
      <c r="W394" s="30"/>
    </row>
    <row r="395" spans="16:23">
      <c r="P395" s="30"/>
      <c r="Q395" s="30"/>
      <c r="R395" s="30"/>
      <c r="S395" s="57"/>
      <c r="T395" s="30"/>
      <c r="U395" s="30"/>
      <c r="V395" s="30"/>
      <c r="W395" s="30"/>
    </row>
    <row r="396" spans="16:23">
      <c r="P396" s="30"/>
      <c r="Q396" s="30"/>
      <c r="R396" s="30"/>
      <c r="S396" s="57"/>
      <c r="T396" s="30"/>
      <c r="U396" s="30"/>
      <c r="V396" s="30"/>
      <c r="W396" s="30"/>
    </row>
    <row r="397" spans="16:23">
      <c r="P397" s="30"/>
      <c r="Q397" s="30"/>
      <c r="R397" s="30"/>
      <c r="S397" s="57"/>
      <c r="T397" s="30"/>
      <c r="U397" s="30"/>
      <c r="V397" s="30"/>
      <c r="W397" s="30"/>
    </row>
    <row r="398" spans="16:23">
      <c r="P398" s="30"/>
      <c r="Q398" s="30"/>
      <c r="R398" s="30"/>
      <c r="S398" s="57"/>
      <c r="T398" s="30"/>
      <c r="U398" s="30"/>
      <c r="V398" s="30"/>
      <c r="W398" s="30"/>
    </row>
    <row r="399" spans="16:23">
      <c r="P399" s="30"/>
      <c r="Q399" s="30"/>
      <c r="R399" s="30"/>
      <c r="S399" s="57"/>
      <c r="T399" s="30"/>
      <c r="U399" s="30"/>
      <c r="V399" s="30"/>
      <c r="W399" s="30"/>
    </row>
    <row r="400" spans="16:23">
      <c r="P400" s="30"/>
      <c r="Q400" s="30"/>
      <c r="R400" s="30"/>
      <c r="S400" s="57"/>
      <c r="T400" s="30"/>
      <c r="U400" s="30"/>
      <c r="V400" s="30"/>
      <c r="W400" s="30"/>
    </row>
    <row r="401" spans="16:23">
      <c r="P401" s="30"/>
      <c r="Q401" s="30"/>
      <c r="R401" s="30"/>
      <c r="S401" s="57"/>
      <c r="T401" s="30"/>
      <c r="U401" s="30"/>
      <c r="V401" s="30"/>
      <c r="W401" s="30"/>
    </row>
    <row r="402" spans="16:23">
      <c r="P402" s="30"/>
      <c r="Q402" s="30"/>
      <c r="R402" s="30"/>
      <c r="S402" s="57"/>
      <c r="T402" s="30"/>
      <c r="U402" s="30"/>
      <c r="V402" s="30"/>
      <c r="W402" s="30"/>
    </row>
    <row r="403" spans="16:23">
      <c r="P403" s="30"/>
      <c r="Q403" s="30"/>
      <c r="R403" s="30"/>
      <c r="S403" s="57"/>
      <c r="T403" s="30"/>
      <c r="U403" s="30"/>
      <c r="V403" s="30"/>
      <c r="W403" s="30"/>
    </row>
    <row r="404" spans="16:23">
      <c r="P404" s="30"/>
      <c r="Q404" s="30"/>
      <c r="R404" s="30"/>
      <c r="S404" s="57"/>
      <c r="T404" s="30"/>
      <c r="U404" s="30"/>
      <c r="V404" s="30"/>
      <c r="W404" s="30"/>
    </row>
    <row r="405" spans="16:23">
      <c r="P405" s="30"/>
      <c r="Q405" s="30"/>
      <c r="R405" s="30"/>
      <c r="S405" s="57"/>
      <c r="T405" s="30"/>
      <c r="U405" s="30"/>
      <c r="V405" s="30"/>
      <c r="W405" s="30"/>
    </row>
    <row r="406" spans="16:23">
      <c r="P406" s="30"/>
      <c r="Q406" s="30"/>
      <c r="R406" s="30"/>
      <c r="S406" s="57"/>
      <c r="T406" s="30"/>
      <c r="U406" s="30"/>
      <c r="V406" s="30"/>
      <c r="W406" s="30"/>
    </row>
    <row r="407" spans="16:23">
      <c r="P407" s="30"/>
      <c r="Q407" s="30"/>
      <c r="R407" s="30"/>
      <c r="S407" s="57"/>
      <c r="T407" s="30"/>
      <c r="U407" s="30"/>
      <c r="V407" s="30"/>
      <c r="W407" s="30"/>
    </row>
    <row r="408" spans="16:23">
      <c r="P408" s="30"/>
      <c r="Q408" s="30"/>
      <c r="R408" s="30"/>
      <c r="S408" s="57"/>
      <c r="T408" s="30"/>
      <c r="U408" s="30"/>
      <c r="V408" s="30"/>
      <c r="W408" s="30"/>
    </row>
    <row r="409" spans="16:23">
      <c r="P409" s="30"/>
      <c r="Q409" s="30"/>
      <c r="R409" s="30"/>
      <c r="S409" s="57"/>
      <c r="T409" s="30"/>
      <c r="U409" s="30"/>
      <c r="V409" s="30"/>
      <c r="W409" s="30"/>
    </row>
    <row r="410" spans="16:23">
      <c r="P410" s="30"/>
      <c r="Q410" s="30"/>
      <c r="R410" s="30"/>
      <c r="S410" s="57"/>
      <c r="T410" s="30"/>
      <c r="U410" s="30"/>
      <c r="V410" s="30"/>
      <c r="W410" s="30"/>
    </row>
    <row r="411" spans="16:23">
      <c r="P411" s="30"/>
      <c r="Q411" s="30"/>
      <c r="R411" s="30"/>
      <c r="S411" s="57"/>
      <c r="T411" s="30"/>
      <c r="U411" s="30"/>
      <c r="V411" s="30"/>
      <c r="W411" s="30"/>
    </row>
    <row r="412" spans="16:23">
      <c r="P412" s="30"/>
      <c r="Q412" s="30"/>
      <c r="R412" s="30"/>
      <c r="S412" s="57"/>
      <c r="T412" s="30"/>
      <c r="U412" s="30"/>
      <c r="V412" s="30"/>
      <c r="W412" s="30"/>
    </row>
    <row r="413" spans="16:23">
      <c r="P413" s="30"/>
      <c r="Q413" s="30"/>
      <c r="R413" s="30"/>
      <c r="S413" s="57"/>
      <c r="T413" s="30"/>
      <c r="U413" s="30"/>
      <c r="V413" s="30"/>
      <c r="W413" s="30"/>
    </row>
    <row r="414" spans="16:23">
      <c r="P414" s="30"/>
      <c r="Q414" s="30"/>
      <c r="R414" s="30"/>
      <c r="S414" s="57"/>
      <c r="T414" s="30"/>
      <c r="U414" s="30"/>
      <c r="V414" s="30"/>
      <c r="W414" s="30"/>
    </row>
    <row r="415" spans="16:23">
      <c r="P415" s="30"/>
      <c r="Q415" s="30"/>
      <c r="R415" s="30"/>
      <c r="S415" s="57"/>
      <c r="T415" s="30"/>
      <c r="U415" s="30"/>
      <c r="V415" s="30"/>
      <c r="W415" s="30"/>
    </row>
    <row r="416" spans="16:23">
      <c r="P416" s="30"/>
      <c r="Q416" s="30"/>
      <c r="R416" s="30"/>
      <c r="S416" s="57"/>
      <c r="T416" s="30"/>
      <c r="U416" s="30"/>
      <c r="V416" s="30"/>
      <c r="W416" s="30"/>
    </row>
    <row r="417" spans="16:23">
      <c r="P417" s="30"/>
      <c r="Q417" s="30"/>
      <c r="R417" s="30"/>
      <c r="S417" s="57"/>
      <c r="T417" s="30"/>
      <c r="U417" s="30"/>
      <c r="V417" s="30"/>
      <c r="W417" s="30"/>
    </row>
    <row r="418" spans="16:23">
      <c r="P418" s="30"/>
      <c r="Q418" s="30"/>
      <c r="R418" s="30"/>
      <c r="S418" s="57"/>
      <c r="T418" s="30"/>
      <c r="U418" s="30"/>
      <c r="V418" s="30"/>
      <c r="W418" s="30"/>
    </row>
    <row r="419" spans="16:23">
      <c r="P419" s="30"/>
      <c r="Q419" s="30"/>
      <c r="R419" s="30"/>
      <c r="S419" s="57"/>
      <c r="T419" s="30"/>
      <c r="U419" s="30"/>
      <c r="V419" s="30"/>
      <c r="W419" s="30"/>
    </row>
    <row r="420" spans="16:23">
      <c r="P420" s="30"/>
      <c r="Q420" s="30"/>
      <c r="R420" s="30"/>
      <c r="S420" s="57"/>
      <c r="T420" s="30"/>
      <c r="U420" s="30"/>
      <c r="V420" s="30"/>
      <c r="W420" s="30"/>
    </row>
    <row r="421" spans="16:23">
      <c r="P421" s="30"/>
      <c r="Q421" s="30"/>
      <c r="R421" s="30"/>
      <c r="S421" s="57"/>
      <c r="T421" s="30"/>
      <c r="U421" s="30"/>
      <c r="V421" s="30"/>
      <c r="W421" s="30"/>
    </row>
    <row r="422" spans="16:23">
      <c r="P422" s="30"/>
      <c r="Q422" s="30"/>
      <c r="R422" s="30"/>
      <c r="S422" s="57"/>
      <c r="T422" s="30"/>
      <c r="U422" s="30"/>
      <c r="V422" s="30"/>
      <c r="W422" s="30"/>
    </row>
    <row r="423" spans="16:23">
      <c r="P423" s="30"/>
      <c r="Q423" s="30"/>
      <c r="R423" s="30"/>
      <c r="S423" s="57"/>
      <c r="T423" s="30"/>
      <c r="U423" s="30"/>
      <c r="V423" s="30"/>
      <c r="W423" s="30"/>
    </row>
    <row r="424" spans="16:23">
      <c r="P424" s="30"/>
      <c r="Q424" s="30"/>
      <c r="R424" s="30"/>
      <c r="S424" s="57"/>
      <c r="T424" s="30"/>
      <c r="U424" s="30"/>
      <c r="V424" s="30"/>
      <c r="W424" s="30"/>
    </row>
    <row r="425" spans="16:23">
      <c r="P425" s="30"/>
      <c r="Q425" s="30"/>
      <c r="R425" s="30"/>
      <c r="S425" s="57"/>
      <c r="T425" s="30"/>
      <c r="U425" s="30"/>
      <c r="V425" s="30"/>
      <c r="W425" s="30"/>
    </row>
    <row r="426" spans="16:23">
      <c r="P426" s="30"/>
      <c r="Q426" s="30"/>
      <c r="R426" s="30"/>
      <c r="S426" s="57"/>
      <c r="T426" s="30"/>
      <c r="U426" s="30"/>
      <c r="V426" s="30"/>
      <c r="W426" s="30"/>
    </row>
    <row r="427" spans="16:23">
      <c r="P427" s="30"/>
      <c r="Q427" s="30"/>
      <c r="R427" s="30"/>
      <c r="S427" s="57"/>
      <c r="T427" s="30"/>
      <c r="U427" s="30"/>
      <c r="V427" s="30"/>
      <c r="W427" s="30"/>
    </row>
    <row r="428" spans="16:23">
      <c r="P428" s="30"/>
      <c r="Q428" s="30"/>
      <c r="R428" s="30"/>
      <c r="S428" s="57"/>
      <c r="T428" s="30"/>
      <c r="U428" s="30"/>
      <c r="V428" s="30"/>
      <c r="W428" s="30"/>
    </row>
    <row r="429" spans="16:23">
      <c r="P429" s="30"/>
      <c r="Q429" s="30"/>
      <c r="R429" s="30"/>
      <c r="S429" s="57"/>
      <c r="T429" s="30"/>
      <c r="U429" s="30"/>
      <c r="V429" s="30"/>
      <c r="W429" s="30"/>
    </row>
    <row r="430" spans="16:23">
      <c r="P430" s="30"/>
      <c r="Q430" s="30"/>
      <c r="R430" s="30"/>
      <c r="S430" s="57"/>
      <c r="T430" s="30"/>
      <c r="U430" s="30"/>
      <c r="V430" s="30"/>
      <c r="W430" s="30"/>
    </row>
    <row r="431" spans="16:23">
      <c r="P431" s="30"/>
      <c r="Q431" s="30"/>
      <c r="R431" s="30"/>
      <c r="S431" s="57"/>
      <c r="T431" s="30"/>
      <c r="U431" s="30"/>
      <c r="V431" s="30"/>
      <c r="W431" s="30"/>
    </row>
    <row r="432" spans="16:23">
      <c r="P432" s="30"/>
      <c r="Q432" s="30"/>
      <c r="R432" s="30"/>
      <c r="S432" s="57"/>
      <c r="T432" s="30"/>
      <c r="U432" s="30"/>
      <c r="V432" s="30"/>
      <c r="W432" s="30"/>
    </row>
    <row r="433" spans="16:23">
      <c r="P433" s="30"/>
      <c r="Q433" s="30"/>
      <c r="R433" s="30"/>
      <c r="S433" s="57"/>
      <c r="T433" s="30"/>
      <c r="U433" s="30"/>
      <c r="V433" s="30"/>
      <c r="W433" s="30"/>
    </row>
    <row r="434" spans="16:23">
      <c r="P434" s="30"/>
      <c r="Q434" s="30"/>
      <c r="R434" s="30"/>
      <c r="S434" s="57"/>
      <c r="T434" s="30"/>
      <c r="U434" s="30"/>
      <c r="V434" s="30"/>
      <c r="W434" s="30"/>
    </row>
    <row r="435" spans="16:23">
      <c r="P435" s="30"/>
      <c r="Q435" s="30"/>
      <c r="R435" s="30"/>
      <c r="S435" s="57"/>
      <c r="T435" s="30"/>
      <c r="U435" s="30"/>
      <c r="V435" s="30"/>
      <c r="W435" s="30"/>
    </row>
    <row r="436" spans="16:23">
      <c r="P436" s="30"/>
      <c r="Q436" s="30"/>
      <c r="R436" s="30"/>
      <c r="S436" s="57"/>
      <c r="T436" s="30"/>
      <c r="U436" s="30"/>
      <c r="V436" s="30"/>
      <c r="W436" s="30"/>
    </row>
    <row r="437" spans="16:23">
      <c r="P437" s="30"/>
      <c r="Q437" s="30"/>
      <c r="R437" s="30"/>
      <c r="S437" s="57"/>
      <c r="T437" s="30"/>
      <c r="U437" s="30"/>
      <c r="V437" s="30"/>
      <c r="W437" s="30"/>
    </row>
    <row r="438" spans="16:23">
      <c r="P438" s="30"/>
      <c r="Q438" s="30"/>
      <c r="R438" s="30"/>
      <c r="S438" s="57"/>
      <c r="T438" s="30"/>
      <c r="U438" s="30"/>
      <c r="V438" s="30"/>
      <c r="W438" s="30"/>
    </row>
    <row r="439" spans="16:23">
      <c r="P439" s="30"/>
      <c r="Q439" s="30"/>
      <c r="R439" s="30"/>
      <c r="S439" s="57"/>
      <c r="T439" s="30"/>
      <c r="U439" s="30"/>
      <c r="V439" s="30"/>
      <c r="W439" s="30"/>
    </row>
    <row r="440" spans="16:23">
      <c r="P440" s="30"/>
      <c r="Q440" s="30"/>
      <c r="R440" s="30"/>
      <c r="S440" s="57"/>
      <c r="T440" s="30"/>
      <c r="U440" s="30"/>
      <c r="V440" s="30"/>
      <c r="W440" s="30"/>
    </row>
    <row r="441" spans="16:23">
      <c r="P441" s="30"/>
      <c r="Q441" s="30"/>
      <c r="R441" s="30"/>
      <c r="S441" s="57"/>
      <c r="T441" s="30"/>
      <c r="U441" s="30"/>
      <c r="V441" s="30"/>
      <c r="W441" s="30"/>
    </row>
    <row r="442" spans="16:23">
      <c r="P442" s="30"/>
      <c r="Q442" s="30"/>
      <c r="R442" s="30"/>
      <c r="S442" s="57"/>
      <c r="T442" s="30"/>
      <c r="U442" s="30"/>
      <c r="V442" s="30"/>
      <c r="W442" s="30"/>
    </row>
    <row r="443" spans="16:23">
      <c r="P443" s="30"/>
      <c r="Q443" s="30"/>
      <c r="R443" s="30"/>
      <c r="S443" s="57"/>
      <c r="T443" s="30"/>
      <c r="U443" s="30"/>
      <c r="V443" s="30"/>
      <c r="W443" s="30"/>
    </row>
    <row r="444" spans="16:23">
      <c r="P444" s="30"/>
      <c r="Q444" s="30"/>
      <c r="R444" s="30"/>
      <c r="S444" s="57"/>
      <c r="T444" s="30"/>
      <c r="U444" s="30"/>
      <c r="V444" s="30"/>
      <c r="W444" s="30"/>
    </row>
    <row r="445" spans="16:23">
      <c r="P445" s="30"/>
      <c r="Q445" s="30"/>
      <c r="R445" s="30"/>
      <c r="S445" s="57"/>
      <c r="T445" s="30"/>
      <c r="U445" s="30"/>
      <c r="V445" s="30"/>
      <c r="W445" s="30"/>
    </row>
    <row r="446" spans="16:23">
      <c r="P446" s="30"/>
      <c r="Q446" s="30"/>
      <c r="R446" s="30"/>
      <c r="S446" s="57"/>
      <c r="T446" s="30"/>
      <c r="U446" s="30"/>
      <c r="V446" s="30"/>
      <c r="W446" s="30"/>
    </row>
    <row r="447" spans="16:23">
      <c r="P447" s="30"/>
      <c r="Q447" s="30"/>
      <c r="R447" s="30"/>
      <c r="S447" s="57"/>
      <c r="T447" s="30"/>
      <c r="U447" s="30"/>
      <c r="V447" s="30"/>
      <c r="W447" s="30"/>
    </row>
    <row r="448" spans="16:23">
      <c r="P448" s="30"/>
      <c r="Q448" s="30"/>
      <c r="R448" s="30"/>
      <c r="S448" s="57"/>
      <c r="T448" s="30"/>
      <c r="U448" s="30"/>
      <c r="V448" s="30"/>
      <c r="W448" s="30"/>
    </row>
    <row r="449" spans="16:23">
      <c r="P449" s="30"/>
      <c r="Q449" s="30"/>
      <c r="R449" s="30"/>
      <c r="S449" s="57"/>
      <c r="T449" s="30"/>
      <c r="U449" s="30"/>
      <c r="V449" s="30"/>
      <c r="W449" s="30"/>
    </row>
    <row r="450" spans="16:23">
      <c r="P450" s="30"/>
      <c r="Q450" s="30"/>
      <c r="R450" s="30"/>
      <c r="S450" s="57"/>
      <c r="T450" s="30"/>
      <c r="U450" s="30"/>
      <c r="V450" s="30"/>
      <c r="W450" s="30"/>
    </row>
    <row r="451" spans="16:23">
      <c r="P451" s="30"/>
      <c r="Q451" s="30"/>
      <c r="R451" s="30"/>
      <c r="S451" s="57"/>
      <c r="T451" s="30"/>
      <c r="U451" s="30"/>
      <c r="V451" s="30"/>
      <c r="W451" s="30"/>
    </row>
    <row r="452" spans="16:23">
      <c r="P452" s="30"/>
      <c r="Q452" s="30"/>
      <c r="R452" s="30"/>
      <c r="S452" s="57"/>
      <c r="T452" s="30"/>
      <c r="U452" s="30"/>
      <c r="V452" s="30"/>
      <c r="W452" s="30"/>
    </row>
    <row r="453" spans="16:23">
      <c r="P453" s="30"/>
      <c r="Q453" s="30"/>
      <c r="R453" s="30"/>
      <c r="S453" s="57"/>
      <c r="T453" s="30"/>
      <c r="U453" s="30"/>
      <c r="V453" s="30"/>
      <c r="W453" s="30"/>
    </row>
    <row r="454" spans="16:23">
      <c r="P454" s="30"/>
      <c r="Q454" s="30"/>
      <c r="R454" s="30"/>
      <c r="S454" s="57"/>
      <c r="T454" s="30"/>
      <c r="U454" s="30"/>
      <c r="V454" s="30"/>
      <c r="W454" s="30"/>
    </row>
    <row r="455" spans="16:23">
      <c r="P455" s="30"/>
      <c r="Q455" s="30"/>
      <c r="R455" s="30"/>
      <c r="S455" s="57"/>
      <c r="T455" s="30"/>
      <c r="U455" s="30"/>
      <c r="V455" s="30"/>
      <c r="W455" s="30"/>
    </row>
    <row r="456" spans="16:23">
      <c r="P456" s="30"/>
      <c r="Q456" s="30"/>
      <c r="R456" s="30"/>
      <c r="S456" s="57"/>
      <c r="T456" s="30"/>
      <c r="U456" s="30"/>
      <c r="V456" s="30"/>
      <c r="W456" s="30"/>
    </row>
    <row r="457" spans="16:23">
      <c r="P457" s="30"/>
      <c r="Q457" s="30"/>
      <c r="R457" s="30"/>
      <c r="S457" s="57"/>
      <c r="T457" s="30"/>
      <c r="U457" s="30"/>
      <c r="V457" s="30"/>
      <c r="W457" s="30"/>
    </row>
    <row r="458" spans="16:23">
      <c r="P458" s="30"/>
      <c r="Q458" s="30"/>
      <c r="R458" s="30"/>
      <c r="S458" s="57"/>
      <c r="T458" s="30"/>
      <c r="U458" s="30"/>
      <c r="V458" s="30"/>
      <c r="W458" s="30"/>
    </row>
    <row r="459" spans="16:23">
      <c r="P459" s="30"/>
      <c r="Q459" s="30"/>
      <c r="R459" s="30"/>
      <c r="S459" s="57"/>
      <c r="T459" s="30"/>
      <c r="U459" s="30"/>
      <c r="V459" s="30"/>
      <c r="W459" s="30"/>
    </row>
    <row r="460" spans="16:23">
      <c r="P460" s="30"/>
      <c r="Q460" s="30"/>
      <c r="R460" s="30"/>
      <c r="S460" s="57"/>
      <c r="T460" s="30"/>
      <c r="U460" s="30"/>
      <c r="V460" s="30"/>
      <c r="W460" s="30"/>
    </row>
    <row r="461" spans="16:23">
      <c r="P461" s="30"/>
      <c r="Q461" s="30"/>
      <c r="R461" s="30"/>
      <c r="S461" s="57"/>
      <c r="T461" s="30"/>
      <c r="U461" s="30"/>
      <c r="V461" s="30"/>
      <c r="W461" s="30"/>
    </row>
    <row r="462" spans="16:23">
      <c r="P462" s="30"/>
      <c r="Q462" s="30"/>
      <c r="R462" s="30"/>
      <c r="S462" s="57"/>
      <c r="T462" s="30"/>
      <c r="U462" s="30"/>
      <c r="V462" s="30"/>
      <c r="W462" s="30"/>
    </row>
    <row r="463" spans="16:23">
      <c r="P463" s="30"/>
      <c r="Q463" s="30"/>
      <c r="R463" s="30"/>
      <c r="S463" s="57"/>
      <c r="T463" s="30"/>
      <c r="U463" s="30"/>
      <c r="V463" s="30"/>
      <c r="W463" s="30"/>
    </row>
    <row r="464" spans="16:23">
      <c r="P464" s="30"/>
      <c r="Q464" s="30"/>
      <c r="R464" s="30"/>
      <c r="S464" s="57"/>
      <c r="T464" s="30"/>
      <c r="U464" s="30"/>
      <c r="V464" s="30"/>
      <c r="W464" s="30"/>
    </row>
    <row r="465" spans="16:23">
      <c r="P465" s="30"/>
      <c r="Q465" s="30"/>
      <c r="R465" s="30"/>
      <c r="S465" s="57"/>
      <c r="T465" s="30"/>
      <c r="U465" s="30"/>
      <c r="V465" s="30"/>
      <c r="W465" s="30"/>
    </row>
    <row r="466" spans="16:23">
      <c r="P466" s="30"/>
      <c r="Q466" s="30"/>
      <c r="R466" s="30"/>
      <c r="S466" s="57"/>
      <c r="T466" s="30"/>
      <c r="U466" s="30"/>
      <c r="V466" s="30"/>
      <c r="W466" s="30"/>
    </row>
    <row r="467" spans="16:23">
      <c r="P467" s="30"/>
      <c r="Q467" s="30"/>
      <c r="R467" s="30"/>
      <c r="S467" s="57"/>
      <c r="T467" s="30"/>
      <c r="U467" s="30"/>
      <c r="V467" s="30"/>
      <c r="W467" s="30"/>
    </row>
    <row r="468" spans="16:23">
      <c r="P468" s="30"/>
      <c r="Q468" s="30"/>
      <c r="R468" s="30"/>
      <c r="S468" s="57"/>
      <c r="T468" s="30"/>
      <c r="U468" s="30"/>
      <c r="V468" s="30"/>
      <c r="W468" s="30"/>
    </row>
    <row r="469" spans="16:23">
      <c r="P469" s="30"/>
      <c r="Q469" s="30"/>
      <c r="R469" s="30"/>
      <c r="S469" s="57"/>
      <c r="T469" s="30"/>
      <c r="U469" s="30"/>
      <c r="V469" s="30"/>
      <c r="W469" s="30"/>
    </row>
    <row r="470" spans="16:23">
      <c r="P470" s="30"/>
      <c r="Q470" s="30"/>
      <c r="R470" s="30"/>
      <c r="S470" s="57"/>
      <c r="T470" s="30"/>
      <c r="U470" s="30"/>
      <c r="V470" s="30"/>
      <c r="W470" s="30"/>
    </row>
    <row r="471" spans="16:23">
      <c r="P471" s="30"/>
      <c r="Q471" s="30"/>
      <c r="R471" s="30"/>
      <c r="S471" s="57"/>
      <c r="T471" s="30"/>
      <c r="U471" s="30"/>
      <c r="V471" s="30"/>
      <c r="W471" s="30"/>
    </row>
    <row r="472" spans="16:23">
      <c r="P472" s="30"/>
      <c r="Q472" s="30"/>
      <c r="R472" s="30"/>
      <c r="S472" s="57"/>
      <c r="T472" s="30"/>
      <c r="U472" s="30"/>
      <c r="V472" s="30"/>
      <c r="W472" s="30"/>
    </row>
    <row r="473" spans="16:23">
      <c r="P473" s="30"/>
      <c r="Q473" s="30"/>
      <c r="R473" s="30"/>
      <c r="S473" s="57"/>
      <c r="T473" s="30"/>
      <c r="U473" s="30"/>
      <c r="V473" s="30"/>
      <c r="W473" s="30"/>
    </row>
    <row r="474" spans="16:23">
      <c r="P474" s="30"/>
      <c r="Q474" s="30"/>
      <c r="R474" s="30"/>
      <c r="S474" s="57"/>
      <c r="T474" s="30"/>
      <c r="U474" s="30"/>
      <c r="V474" s="30"/>
      <c r="W474" s="30"/>
    </row>
    <row r="475" spans="16:23">
      <c r="P475" s="30"/>
      <c r="Q475" s="30"/>
      <c r="R475" s="30"/>
      <c r="S475" s="57"/>
      <c r="T475" s="30"/>
      <c r="U475" s="30"/>
      <c r="V475" s="30"/>
      <c r="W475" s="30"/>
    </row>
    <row r="476" spans="16:23">
      <c r="P476" s="30"/>
      <c r="Q476" s="30"/>
      <c r="R476" s="30"/>
      <c r="S476" s="57"/>
      <c r="T476" s="30"/>
      <c r="U476" s="30"/>
      <c r="V476" s="30"/>
      <c r="W476" s="30"/>
    </row>
    <row r="477" spans="16:23">
      <c r="P477" s="30"/>
      <c r="Q477" s="30"/>
      <c r="R477" s="30"/>
      <c r="S477" s="57"/>
      <c r="T477" s="30"/>
      <c r="U477" s="30"/>
      <c r="V477" s="30"/>
      <c r="W477" s="30"/>
    </row>
    <row r="478" spans="16:23">
      <c r="P478" s="30"/>
      <c r="Q478" s="30"/>
      <c r="R478" s="30"/>
      <c r="S478" s="57"/>
      <c r="T478" s="30"/>
      <c r="U478" s="30"/>
      <c r="V478" s="30"/>
      <c r="W478" s="30"/>
    </row>
    <row r="479" spans="16:23">
      <c r="P479" s="30"/>
      <c r="Q479" s="30"/>
      <c r="R479" s="30"/>
      <c r="S479" s="57"/>
      <c r="T479" s="30"/>
      <c r="U479" s="30"/>
      <c r="V479" s="30"/>
      <c r="W479" s="30"/>
    </row>
    <row r="480" spans="16:23">
      <c r="P480" s="30"/>
      <c r="Q480" s="30"/>
      <c r="R480" s="30"/>
      <c r="S480" s="57"/>
      <c r="T480" s="30"/>
      <c r="U480" s="30"/>
      <c r="V480" s="30"/>
      <c r="W480" s="30"/>
    </row>
    <row r="481" spans="16:23">
      <c r="P481" s="30"/>
      <c r="Q481" s="30"/>
      <c r="R481" s="30"/>
      <c r="S481" s="57"/>
      <c r="T481" s="30"/>
      <c r="U481" s="30"/>
      <c r="V481" s="30"/>
      <c r="W481" s="30"/>
    </row>
    <row r="482" spans="16:23">
      <c r="P482" s="30"/>
      <c r="Q482" s="30"/>
      <c r="R482" s="30"/>
      <c r="S482" s="57"/>
      <c r="T482" s="30"/>
      <c r="U482" s="30"/>
      <c r="V482" s="30"/>
      <c r="W482" s="30"/>
    </row>
    <row r="483" spans="16:23">
      <c r="P483" s="30"/>
      <c r="Q483" s="30"/>
      <c r="R483" s="30"/>
      <c r="S483" s="57"/>
      <c r="T483" s="30"/>
      <c r="U483" s="30"/>
      <c r="V483" s="30"/>
      <c r="W483" s="30"/>
    </row>
    <row r="484" spans="16:23">
      <c r="P484" s="30"/>
      <c r="Q484" s="30"/>
      <c r="R484" s="30"/>
      <c r="S484" s="57"/>
      <c r="T484" s="30"/>
      <c r="U484" s="30"/>
      <c r="V484" s="30"/>
      <c r="W484" s="30"/>
    </row>
    <row r="485" spans="16:23">
      <c r="P485" s="30"/>
      <c r="Q485" s="30"/>
      <c r="R485" s="30"/>
      <c r="S485" s="57"/>
      <c r="T485" s="30"/>
      <c r="U485" s="30"/>
      <c r="V485" s="30"/>
      <c r="W485" s="30"/>
    </row>
    <row r="486" spans="16:23">
      <c r="P486" s="30"/>
      <c r="Q486" s="30"/>
      <c r="R486" s="30"/>
      <c r="S486" s="57"/>
      <c r="T486" s="30"/>
      <c r="U486" s="30"/>
      <c r="V486" s="30"/>
      <c r="W486" s="30"/>
    </row>
    <row r="487" spans="16:23">
      <c r="P487" s="30"/>
      <c r="Q487" s="30"/>
      <c r="R487" s="30"/>
      <c r="S487" s="57"/>
      <c r="T487" s="30"/>
      <c r="U487" s="30"/>
      <c r="V487" s="30"/>
      <c r="W487" s="30"/>
    </row>
    <row r="488" spans="16:23">
      <c r="P488" s="30"/>
      <c r="Q488" s="30"/>
      <c r="R488" s="30"/>
      <c r="S488" s="57"/>
      <c r="T488" s="30"/>
      <c r="U488" s="30"/>
      <c r="V488" s="30"/>
      <c r="W488" s="30"/>
    </row>
    <row r="489" spans="16:23">
      <c r="P489" s="30"/>
      <c r="Q489" s="30"/>
      <c r="R489" s="30"/>
      <c r="S489" s="57"/>
      <c r="T489" s="30"/>
      <c r="U489" s="30"/>
      <c r="V489" s="30"/>
      <c r="W489" s="30"/>
    </row>
    <row r="490" spans="16:23">
      <c r="P490" s="30"/>
      <c r="Q490" s="30"/>
      <c r="R490" s="30"/>
      <c r="S490" s="57"/>
      <c r="T490" s="30"/>
      <c r="U490" s="30"/>
      <c r="V490" s="30"/>
      <c r="W490" s="30"/>
    </row>
    <row r="491" spans="16:23">
      <c r="P491" s="30"/>
      <c r="Q491" s="30"/>
      <c r="R491" s="30"/>
      <c r="S491" s="57"/>
      <c r="T491" s="30"/>
      <c r="U491" s="30"/>
      <c r="V491" s="30"/>
      <c r="W491" s="30"/>
    </row>
    <row r="492" spans="16:23">
      <c r="P492" s="30"/>
      <c r="Q492" s="30"/>
      <c r="R492" s="30"/>
      <c r="S492" s="57"/>
      <c r="T492" s="30"/>
      <c r="U492" s="30"/>
      <c r="V492" s="30"/>
      <c r="W492" s="30"/>
    </row>
    <row r="493" spans="16:23">
      <c r="P493" s="30"/>
      <c r="Q493" s="30"/>
      <c r="R493" s="30"/>
      <c r="S493" s="57"/>
      <c r="T493" s="30"/>
      <c r="U493" s="30"/>
      <c r="V493" s="30"/>
      <c r="W493" s="30"/>
    </row>
    <row r="494" spans="16:23">
      <c r="P494" s="30"/>
      <c r="Q494" s="30"/>
      <c r="R494" s="30"/>
      <c r="S494" s="57"/>
      <c r="T494" s="30"/>
      <c r="U494" s="30"/>
      <c r="V494" s="30"/>
      <c r="W494" s="30"/>
    </row>
    <row r="495" spans="16:23">
      <c r="P495" s="30"/>
      <c r="Q495" s="30"/>
      <c r="R495" s="30"/>
      <c r="S495" s="57"/>
      <c r="T495" s="30"/>
      <c r="U495" s="30"/>
      <c r="V495" s="30"/>
      <c r="W495" s="30"/>
    </row>
    <row r="496" spans="16:23">
      <c r="P496" s="30"/>
      <c r="Q496" s="30"/>
      <c r="R496" s="30"/>
      <c r="S496" s="57"/>
      <c r="T496" s="30"/>
      <c r="U496" s="30"/>
      <c r="V496" s="30"/>
      <c r="W496" s="30"/>
    </row>
    <row r="497" spans="16:23">
      <c r="P497" s="30"/>
      <c r="Q497" s="30"/>
      <c r="R497" s="30"/>
      <c r="S497" s="57"/>
      <c r="T497" s="30"/>
      <c r="U497" s="30"/>
      <c r="V497" s="30"/>
      <c r="W497" s="30"/>
    </row>
    <row r="498" spans="16:23">
      <c r="P498" s="30"/>
      <c r="Q498" s="30"/>
      <c r="R498" s="30"/>
      <c r="S498" s="57"/>
      <c r="T498" s="30"/>
      <c r="U498" s="30"/>
      <c r="V498" s="30"/>
      <c r="W498" s="30"/>
    </row>
    <row r="499" spans="16:23">
      <c r="P499" s="30"/>
      <c r="Q499" s="30"/>
      <c r="R499" s="30"/>
      <c r="S499" s="57"/>
      <c r="T499" s="30"/>
      <c r="U499" s="30"/>
      <c r="V499" s="30"/>
      <c r="W499" s="30"/>
    </row>
    <row r="500" spans="16:23">
      <c r="P500" s="30"/>
      <c r="Q500" s="30"/>
      <c r="R500" s="30"/>
      <c r="S500" s="57"/>
      <c r="T500" s="30"/>
      <c r="U500" s="30"/>
      <c r="V500" s="30"/>
      <c r="W500" s="30"/>
    </row>
    <row r="501" spans="16:23">
      <c r="P501" s="30"/>
      <c r="Q501" s="30"/>
      <c r="R501" s="30"/>
      <c r="S501" s="57"/>
      <c r="T501" s="30"/>
      <c r="U501" s="30"/>
      <c r="V501" s="30"/>
      <c r="W501" s="30"/>
    </row>
    <row r="502" spans="16:23">
      <c r="P502" s="30"/>
      <c r="Q502" s="30"/>
      <c r="R502" s="30"/>
      <c r="S502" s="57"/>
      <c r="T502" s="30"/>
      <c r="U502" s="30"/>
      <c r="V502" s="30"/>
      <c r="W502" s="30"/>
    </row>
    <row r="503" spans="16:23">
      <c r="P503" s="30"/>
      <c r="Q503" s="30"/>
      <c r="R503" s="30"/>
      <c r="S503" s="57"/>
      <c r="T503" s="30"/>
      <c r="U503" s="30"/>
      <c r="V503" s="30"/>
      <c r="W503" s="30"/>
    </row>
    <row r="504" spans="16:23">
      <c r="P504" s="30"/>
      <c r="Q504" s="30"/>
      <c r="R504" s="30"/>
      <c r="S504" s="57"/>
      <c r="T504" s="30"/>
      <c r="U504" s="30"/>
      <c r="V504" s="30"/>
      <c r="W504" s="30"/>
    </row>
    <row r="505" spans="16:23">
      <c r="P505" s="30"/>
      <c r="Q505" s="30"/>
      <c r="R505" s="30"/>
      <c r="S505" s="57"/>
      <c r="T505" s="30"/>
      <c r="U505" s="30"/>
      <c r="V505" s="30"/>
      <c r="W505" s="30"/>
    </row>
    <row r="506" spans="16:23">
      <c r="P506" s="30"/>
      <c r="Q506" s="30"/>
      <c r="R506" s="30"/>
      <c r="S506" s="57"/>
      <c r="T506" s="30"/>
      <c r="U506" s="30"/>
      <c r="V506" s="30"/>
      <c r="W506" s="30"/>
    </row>
    <row r="507" spans="16:23">
      <c r="P507" s="30"/>
      <c r="Q507" s="30"/>
      <c r="R507" s="30"/>
      <c r="S507" s="57"/>
      <c r="T507" s="30"/>
      <c r="U507" s="30"/>
      <c r="V507" s="30"/>
      <c r="W507" s="30"/>
    </row>
    <row r="508" spans="16:23">
      <c r="P508" s="30"/>
      <c r="Q508" s="30"/>
      <c r="R508" s="30"/>
      <c r="S508" s="57"/>
      <c r="T508" s="30"/>
      <c r="U508" s="30"/>
      <c r="V508" s="30"/>
      <c r="W508" s="30"/>
    </row>
    <row r="509" spans="16:23">
      <c r="P509" s="30"/>
      <c r="Q509" s="30"/>
      <c r="R509" s="30"/>
      <c r="S509" s="57"/>
      <c r="T509" s="30"/>
      <c r="U509" s="30"/>
      <c r="V509" s="30"/>
      <c r="W509" s="30"/>
    </row>
    <row r="510" spans="16:23">
      <c r="P510" s="30"/>
      <c r="Q510" s="30"/>
      <c r="R510" s="30"/>
      <c r="S510" s="57"/>
      <c r="T510" s="30"/>
      <c r="U510" s="30"/>
      <c r="V510" s="30"/>
      <c r="W510" s="30"/>
    </row>
    <row r="511" spans="16:23">
      <c r="P511" s="30"/>
      <c r="Q511" s="30"/>
      <c r="R511" s="30"/>
      <c r="S511" s="57"/>
      <c r="T511" s="30"/>
      <c r="U511" s="30"/>
      <c r="V511" s="30"/>
      <c r="W511" s="30"/>
    </row>
    <row r="512" spans="16:23">
      <c r="P512" s="30"/>
      <c r="Q512" s="30"/>
      <c r="R512" s="30"/>
      <c r="S512" s="57"/>
      <c r="T512" s="30"/>
      <c r="U512" s="30"/>
      <c r="V512" s="30"/>
      <c r="W512" s="30"/>
    </row>
    <row r="513" spans="16:23">
      <c r="P513" s="30"/>
      <c r="Q513" s="30"/>
      <c r="R513" s="30"/>
      <c r="S513" s="57"/>
      <c r="T513" s="30"/>
      <c r="U513" s="30"/>
      <c r="V513" s="30"/>
      <c r="W513" s="30"/>
    </row>
    <row r="514" spans="16:23">
      <c r="P514" s="30"/>
      <c r="Q514" s="30"/>
      <c r="R514" s="30"/>
      <c r="S514" s="57"/>
      <c r="T514" s="30"/>
      <c r="U514" s="30"/>
      <c r="V514" s="30"/>
      <c r="W514" s="30"/>
    </row>
    <row r="515" spans="16:23">
      <c r="P515" s="30"/>
      <c r="Q515" s="30"/>
      <c r="R515" s="30"/>
      <c r="S515" s="57"/>
      <c r="T515" s="30"/>
      <c r="U515" s="30"/>
      <c r="V515" s="30"/>
      <c r="W515" s="30"/>
    </row>
    <row r="516" spans="16:23">
      <c r="P516" s="30"/>
      <c r="Q516" s="30"/>
      <c r="R516" s="30"/>
      <c r="S516" s="57"/>
      <c r="T516" s="30"/>
      <c r="U516" s="30"/>
      <c r="V516" s="30"/>
      <c r="W516" s="30"/>
    </row>
    <row r="517" spans="16:23">
      <c r="P517" s="30"/>
      <c r="Q517" s="30"/>
      <c r="R517" s="30"/>
      <c r="S517" s="57"/>
      <c r="T517" s="30"/>
      <c r="U517" s="30"/>
      <c r="V517" s="30"/>
      <c r="W517" s="30"/>
    </row>
    <row r="518" spans="16:23">
      <c r="P518" s="30"/>
      <c r="Q518" s="30"/>
      <c r="R518" s="30"/>
      <c r="S518" s="57"/>
      <c r="T518" s="30"/>
      <c r="U518" s="30"/>
      <c r="V518" s="30"/>
      <c r="W518" s="30"/>
    </row>
    <row r="519" spans="16:23">
      <c r="P519" s="30"/>
      <c r="Q519" s="30"/>
      <c r="R519" s="30"/>
      <c r="S519" s="57"/>
      <c r="T519" s="30"/>
      <c r="U519" s="30"/>
      <c r="V519" s="30"/>
      <c r="W519" s="30"/>
    </row>
    <row r="520" spans="16:23">
      <c r="P520" s="30"/>
      <c r="Q520" s="30"/>
      <c r="R520" s="30"/>
      <c r="S520" s="57"/>
      <c r="T520" s="30"/>
      <c r="U520" s="30"/>
      <c r="V520" s="30"/>
      <c r="W520" s="30"/>
    </row>
    <row r="521" spans="16:23">
      <c r="P521" s="30"/>
      <c r="Q521" s="30"/>
      <c r="R521" s="30"/>
      <c r="S521" s="57"/>
      <c r="T521" s="30"/>
      <c r="U521" s="30"/>
      <c r="V521" s="30"/>
      <c r="W521" s="30"/>
    </row>
    <row r="522" spans="16:23">
      <c r="P522" s="30"/>
      <c r="Q522" s="30"/>
      <c r="R522" s="30"/>
      <c r="S522" s="57"/>
      <c r="T522" s="30"/>
      <c r="U522" s="30"/>
      <c r="V522" s="30"/>
      <c r="W522" s="30"/>
    </row>
    <row r="523" spans="16:23">
      <c r="P523" s="30"/>
      <c r="Q523" s="30"/>
      <c r="R523" s="30"/>
      <c r="S523" s="57"/>
      <c r="T523" s="30"/>
      <c r="U523" s="30"/>
      <c r="V523" s="30"/>
      <c r="W523" s="30"/>
    </row>
    <row r="524" spans="16:23">
      <c r="P524" s="30"/>
      <c r="Q524" s="30"/>
      <c r="R524" s="30"/>
      <c r="S524" s="57"/>
      <c r="T524" s="30"/>
      <c r="U524" s="30"/>
      <c r="V524" s="30"/>
      <c r="W524" s="30"/>
    </row>
    <row r="525" spans="16:23">
      <c r="P525" s="30"/>
      <c r="Q525" s="30"/>
      <c r="R525" s="30"/>
      <c r="S525" s="57"/>
      <c r="T525" s="30"/>
      <c r="U525" s="30"/>
      <c r="V525" s="30"/>
      <c r="W525" s="30"/>
    </row>
    <row r="526" spans="16:23">
      <c r="P526" s="30"/>
      <c r="Q526" s="30"/>
      <c r="R526" s="30"/>
      <c r="S526" s="57"/>
      <c r="T526" s="30"/>
      <c r="U526" s="30"/>
      <c r="V526" s="30"/>
      <c r="W526" s="30"/>
    </row>
    <row r="527" spans="16:23">
      <c r="P527" s="30"/>
      <c r="Q527" s="30"/>
      <c r="R527" s="30"/>
      <c r="S527" s="57"/>
      <c r="T527" s="30"/>
      <c r="U527" s="30"/>
      <c r="V527" s="30"/>
      <c r="W527" s="30"/>
    </row>
    <row r="528" spans="16:23">
      <c r="P528" s="30"/>
      <c r="Q528" s="30"/>
      <c r="R528" s="30"/>
      <c r="S528" s="57"/>
      <c r="T528" s="30"/>
      <c r="U528" s="30"/>
      <c r="V528" s="30"/>
      <c r="W528" s="30"/>
    </row>
    <row r="529" spans="16:23">
      <c r="P529" s="30"/>
      <c r="Q529" s="30"/>
      <c r="R529" s="30"/>
      <c r="S529" s="57"/>
      <c r="T529" s="30"/>
      <c r="U529" s="30"/>
      <c r="V529" s="30"/>
      <c r="W529" s="30"/>
    </row>
    <row r="530" spans="16:23">
      <c r="P530" s="30"/>
      <c r="Q530" s="30"/>
      <c r="R530" s="30"/>
      <c r="S530" s="57"/>
      <c r="T530" s="30"/>
      <c r="U530" s="30"/>
      <c r="V530" s="30"/>
      <c r="W530" s="30"/>
    </row>
    <row r="531" spans="16:23">
      <c r="P531" s="30"/>
      <c r="Q531" s="30"/>
      <c r="R531" s="30"/>
      <c r="S531" s="57"/>
      <c r="T531" s="30"/>
      <c r="U531" s="30"/>
      <c r="V531" s="30"/>
      <c r="W531" s="30"/>
    </row>
    <row r="532" spans="16:23">
      <c r="P532" s="30"/>
      <c r="Q532" s="30"/>
      <c r="R532" s="30"/>
      <c r="S532" s="57"/>
      <c r="T532" s="30"/>
      <c r="U532" s="30"/>
      <c r="V532" s="30"/>
      <c r="W532" s="30"/>
    </row>
    <row r="533" spans="16:23">
      <c r="P533" s="30"/>
      <c r="Q533" s="30"/>
      <c r="R533" s="30"/>
      <c r="S533" s="57"/>
      <c r="T533" s="30"/>
      <c r="U533" s="30"/>
      <c r="V533" s="30"/>
      <c r="W533" s="30"/>
    </row>
    <row r="534" spans="16:23">
      <c r="P534" s="30"/>
      <c r="Q534" s="30"/>
      <c r="R534" s="30"/>
      <c r="S534" s="57"/>
      <c r="T534" s="30"/>
      <c r="U534" s="30"/>
      <c r="V534" s="30"/>
      <c r="W534" s="30"/>
    </row>
    <row r="535" spans="16:23">
      <c r="P535" s="30"/>
      <c r="Q535" s="30"/>
      <c r="R535" s="30"/>
      <c r="S535" s="57"/>
      <c r="T535" s="30"/>
      <c r="U535" s="30"/>
      <c r="V535" s="30"/>
      <c r="W535" s="30"/>
    </row>
    <row r="536" spans="16:23">
      <c r="P536" s="30"/>
      <c r="Q536" s="30"/>
      <c r="R536" s="30"/>
      <c r="S536" s="57"/>
      <c r="T536" s="30"/>
      <c r="U536" s="30"/>
      <c r="V536" s="30"/>
      <c r="W536" s="30"/>
    </row>
    <row r="537" spans="16:23">
      <c r="P537" s="30"/>
      <c r="Q537" s="30"/>
      <c r="R537" s="30"/>
      <c r="S537" s="57"/>
      <c r="T537" s="30"/>
      <c r="U537" s="30"/>
      <c r="V537" s="30"/>
      <c r="W537" s="30"/>
    </row>
    <row r="538" spans="16:23">
      <c r="P538" s="30"/>
      <c r="Q538" s="30"/>
      <c r="R538" s="30"/>
      <c r="S538" s="57"/>
      <c r="T538" s="30"/>
      <c r="U538" s="30"/>
      <c r="V538" s="30"/>
      <c r="W538" s="30"/>
    </row>
    <row r="539" spans="16:23">
      <c r="P539" s="30"/>
      <c r="Q539" s="30"/>
      <c r="R539" s="30"/>
      <c r="S539" s="57"/>
      <c r="T539" s="30"/>
      <c r="U539" s="30"/>
      <c r="V539" s="30"/>
      <c r="W539" s="30"/>
    </row>
    <row r="540" spans="16:23">
      <c r="P540" s="30"/>
      <c r="Q540" s="30"/>
      <c r="R540" s="30"/>
      <c r="S540" s="57"/>
      <c r="T540" s="30"/>
      <c r="U540" s="30"/>
      <c r="V540" s="30"/>
      <c r="W540" s="30"/>
    </row>
    <row r="541" spans="16:23">
      <c r="P541" s="30"/>
      <c r="Q541" s="30"/>
      <c r="R541" s="30"/>
      <c r="S541" s="57"/>
      <c r="T541" s="30"/>
      <c r="U541" s="30"/>
      <c r="V541" s="30"/>
      <c r="W541" s="30"/>
    </row>
    <row r="542" spans="16:23">
      <c r="P542" s="30"/>
      <c r="Q542" s="30"/>
      <c r="R542" s="30"/>
      <c r="S542" s="57"/>
      <c r="T542" s="30"/>
      <c r="U542" s="30"/>
      <c r="V542" s="30"/>
      <c r="W542" s="30"/>
    </row>
    <row r="543" spans="16:23">
      <c r="P543" s="30"/>
      <c r="Q543" s="30"/>
      <c r="R543" s="30"/>
      <c r="S543" s="57"/>
      <c r="T543" s="30"/>
      <c r="U543" s="30"/>
      <c r="V543" s="30"/>
      <c r="W543" s="30"/>
    </row>
  </sheetData>
  <mergeCells count="12">
    <mergeCell ref="AD2:AL2"/>
    <mergeCell ref="AV2:BD2"/>
    <mergeCell ref="AM2:AU2"/>
    <mergeCell ref="BE2:BM2"/>
    <mergeCell ref="U1:BC1"/>
    <mergeCell ref="A4:A21"/>
    <mergeCell ref="A31:B31"/>
    <mergeCell ref="A22:A30"/>
    <mergeCell ref="A2:B3"/>
    <mergeCell ref="U2:AC2"/>
    <mergeCell ref="L2:T2"/>
    <mergeCell ref="C2:K2"/>
  </mergeCells>
  <phoneticPr fontId="1" type="noConversion"/>
  <pageMargins left="0.23622047244094491" right="0.15748031496062992" top="0.51181102362204722" bottom="0.35433070866141736" header="0.51181102362204722" footer="0.39370078740157483"/>
  <pageSetup paperSize="8" scale="51" orientation="landscape" r:id="rId1"/>
  <headerFooter alignWithMargins="0"/>
  <colBreaks count="1" manualBreakCount="1">
    <brk id="6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příjmy</vt:lpstr>
      <vt:lpstr>výdaje </vt:lpstr>
      <vt:lpstr>hospodářská činnost 2002-10</vt:lpstr>
      <vt:lpstr>'výdaje 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Pechar</dc:creator>
  <cp:lastModifiedBy>hana.rampakova</cp:lastModifiedBy>
  <cp:lastPrinted>2017-06-06T10:52:05Z</cp:lastPrinted>
  <dcterms:created xsi:type="dcterms:W3CDTF">2003-04-08T12:30:50Z</dcterms:created>
  <dcterms:modified xsi:type="dcterms:W3CDTF">2017-06-09T05:17:15Z</dcterms:modified>
</cp:coreProperties>
</file>