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 firstSheet="1" activeTab="4"/>
  </bookViews>
  <sheets>
    <sheet name="Programy" sheetId="4" r:id="rId1"/>
    <sheet name="1. Spokojené stáří" sheetId="3" r:id="rId2"/>
    <sheet name="2.Život bez bariér" sheetId="6" r:id="rId3"/>
    <sheet name="3.Rodina spolu" sheetId="7" r:id="rId4"/>
    <sheet name="4.Život bez předsudků" sheetId="8" r:id="rId5"/>
    <sheet name="5.Začít znovu" sheetId="9" r:id="rId6"/>
    <sheet name="6.Aktivní dětství" sheetId="10" r:id="rId7"/>
    <sheet name="přehled žadatelů počty žádostí" sheetId="11" r:id="rId8"/>
  </sheets>
  <definedNames>
    <definedName name="_xlnm._FilterDatabase" localSheetId="2" hidden="1">'2.Život bez bariér'!$I$1:$I$29</definedName>
    <definedName name="_xlnm._FilterDatabase" localSheetId="4" hidden="1">'4.Život bez předsudků'!$I$1:$I$15</definedName>
    <definedName name="_xlnm._FilterDatabase" localSheetId="5" hidden="1">'5.Začít znovu'!$I$1:$I$18</definedName>
    <definedName name="_xlnm._FilterDatabase" localSheetId="6" hidden="1">'6.Aktivní dětství'!$I$1:$I$17</definedName>
  </definedNames>
  <calcPr calcId="125725"/>
</workbook>
</file>

<file path=xl/calcChain.xml><?xml version="1.0" encoding="utf-8"?>
<calcChain xmlns="http://schemas.openxmlformats.org/spreadsheetml/2006/main">
  <c r="K10" i="10"/>
  <c r="G8" i="4"/>
  <c r="K10" i="9"/>
  <c r="G7" i="4"/>
  <c r="K8" i="7"/>
  <c r="G5" i="4"/>
  <c r="K21" i="6"/>
  <c r="G4" i="4"/>
  <c r="K12" i="3"/>
  <c r="G3" i="4"/>
  <c r="J10" i="10"/>
  <c r="J10" i="9"/>
  <c r="J21" i="6"/>
  <c r="J8" i="8"/>
  <c r="K8"/>
  <c r="G6" i="4"/>
  <c r="J8" i="7"/>
  <c r="J12" i="3"/>
</calcChain>
</file>

<file path=xl/sharedStrings.xml><?xml version="1.0" encoding="utf-8"?>
<sst xmlns="http://schemas.openxmlformats.org/spreadsheetml/2006/main" count="403" uniqueCount="224">
  <si>
    <t>Žadatel</t>
  </si>
  <si>
    <t>Název projektu</t>
  </si>
  <si>
    <t>Hodnocení žádosti</t>
  </si>
  <si>
    <t>Celkový rozpočet</t>
  </si>
  <si>
    <t>Požadavek od MČ</t>
  </si>
  <si>
    <t>Navrženo</t>
  </si>
  <si>
    <t>vyhovuje = A nevyhovuje = N</t>
  </si>
  <si>
    <t>1.</t>
  </si>
  <si>
    <t>Poznámka</t>
  </si>
  <si>
    <t>2.</t>
  </si>
  <si>
    <t>3.</t>
  </si>
  <si>
    <t>4.</t>
  </si>
  <si>
    <t>5.</t>
  </si>
  <si>
    <t>6.</t>
  </si>
  <si>
    <t>Armáda spásy</t>
  </si>
  <si>
    <t>Adresa žadatele</t>
  </si>
  <si>
    <t>Název programu</t>
  </si>
  <si>
    <t>Diakonie ČCE</t>
  </si>
  <si>
    <t>Důstojně prožívané stáří</t>
  </si>
  <si>
    <t>Boleslavská 2008/16, P3</t>
  </si>
  <si>
    <t>Život 90</t>
  </si>
  <si>
    <t>Karolíny Světlé 286/18, P1</t>
  </si>
  <si>
    <t>Helppes o.p.s.</t>
  </si>
  <si>
    <t xml:space="preserve"> </t>
  </si>
  <si>
    <t>N</t>
  </si>
  <si>
    <t xml:space="preserve">Osobní asistence pro seniory </t>
  </si>
  <si>
    <t>Trénink paměti</t>
  </si>
  <si>
    <t>Zdravotní cvičení</t>
  </si>
  <si>
    <t>Podaná pac</t>
  </si>
  <si>
    <t>Začít znovu</t>
  </si>
  <si>
    <t>Hestia</t>
  </si>
  <si>
    <t>Dřevčická o.p.s.</t>
  </si>
  <si>
    <t>Spokojené stáří</t>
  </si>
  <si>
    <t>Tyfloservis o.p.s.</t>
  </si>
  <si>
    <t>Krakovská 1695/21, Praha 1</t>
  </si>
  <si>
    <t>Život bez bariér</t>
  </si>
  <si>
    <t>Domov svaté rodiny</t>
  </si>
  <si>
    <t>Trojická 2/387, Praha 2</t>
  </si>
  <si>
    <t>Aktivní dětství</t>
  </si>
  <si>
    <t>Sdružení pro integraci a migraci</t>
  </si>
  <si>
    <t>Život bez předsudků</t>
  </si>
  <si>
    <t>Hornomlýnská o.p.s.</t>
  </si>
  <si>
    <t>Bílý kruh bezpečí</t>
  </si>
  <si>
    <t>Klub seniorů Pegas</t>
  </si>
  <si>
    <t>Filipova 2013/3, Praha 4</t>
  </si>
  <si>
    <t>Rodina spolu</t>
  </si>
  <si>
    <t>Holečkova 104/4, Praha 5</t>
  </si>
  <si>
    <t>Středisko křesťanské pomoci</t>
  </si>
  <si>
    <t>Soulad s Obecnými pravidly</t>
  </si>
  <si>
    <t>1. program</t>
  </si>
  <si>
    <t>Číslo programu</t>
  </si>
  <si>
    <t>Cílová skupina</t>
  </si>
  <si>
    <t>Vyčleněné prostředky na celý program</t>
  </si>
  <si>
    <t>Maximální výše v jednotlivém případě</t>
  </si>
  <si>
    <t>senioři</t>
  </si>
  <si>
    <t>2. program</t>
  </si>
  <si>
    <t>3. program</t>
  </si>
  <si>
    <t>4. program</t>
  </si>
  <si>
    <t>5. program</t>
  </si>
  <si>
    <t>6. program</t>
  </si>
  <si>
    <t>os. se zdrav. postižením</t>
  </si>
  <si>
    <t>rodina,děti, mládež</t>
  </si>
  <si>
    <t>národnostní a etn. menš.</t>
  </si>
  <si>
    <t>Oběti domácího nás.</t>
  </si>
  <si>
    <t>Děti a mladiství</t>
  </si>
  <si>
    <t>Podaná ruka 2015 - oblast sociální - 500.000,- Kč</t>
  </si>
  <si>
    <t>pořadové č.</t>
  </si>
  <si>
    <t>Dřevčice 15,250 01</t>
  </si>
  <si>
    <t>Kulturní vystoupení</t>
  </si>
  <si>
    <t>A</t>
  </si>
  <si>
    <t>Hewer</t>
  </si>
  <si>
    <t>Černokostelecká 2020, Pha10</t>
  </si>
  <si>
    <t>4.536.420 Kč</t>
  </si>
  <si>
    <t>Zahradníčkova 1118, Pha5</t>
  </si>
  <si>
    <t>Tísňová linka Areion</t>
  </si>
  <si>
    <t>FN Motol</t>
  </si>
  <si>
    <t>V Úvalu 84, Pha 5</t>
  </si>
  <si>
    <t>Pravidelné dobrovolnické aktivity pro pacienty</t>
  </si>
  <si>
    <t>Cestou necestou</t>
  </si>
  <si>
    <t>Plzeňská 174, Pha 5</t>
  </si>
  <si>
    <t>Sociální aktivizační služba pro rodiny s dětmi</t>
  </si>
  <si>
    <t>Petržílkova 2565/23 Pha 5</t>
  </si>
  <si>
    <t>Sbor a komunitní centrum AS Pha 5</t>
  </si>
  <si>
    <t>Baranova 33, Pha 3</t>
  </si>
  <si>
    <t>Otevřená pětka</t>
  </si>
  <si>
    <t>Bruselská 298, Pha 2</t>
  </si>
  <si>
    <t>Azyl Ezer</t>
  </si>
  <si>
    <t>U Trojice 1042, Pha 5</t>
  </si>
  <si>
    <t xml:space="preserve">Pomoc obětem trestních činů v Praze </t>
  </si>
  <si>
    <t>Progressive</t>
  </si>
  <si>
    <t>Minská 775, Pha 10</t>
  </si>
  <si>
    <t>STAGE 5 - kontaktní centrum závislosti</t>
  </si>
  <si>
    <t>Křovinovo nám. 11/16, Pha 9</t>
  </si>
  <si>
    <t>Azylový dům střediska křesťanské pomoci Hor.Počernice</t>
  </si>
  <si>
    <t>Petržílkova 2565, Pha 5</t>
  </si>
  <si>
    <t>Terénní program</t>
  </si>
  <si>
    <t>Diakonie CČE</t>
  </si>
  <si>
    <t>Bruselká 298, Pha 2</t>
  </si>
  <si>
    <t>Silní rodiče - silné děti</t>
  </si>
  <si>
    <t>Na Poříčí 12, Pha 1</t>
  </si>
  <si>
    <t>Program 5P</t>
  </si>
  <si>
    <t>OS Smíšek</t>
  </si>
  <si>
    <t>Pešlova 359/18, Pha 9</t>
  </si>
  <si>
    <t>Integrační školičky Smíšek</t>
  </si>
  <si>
    <t>Člověk v tísni</t>
  </si>
  <si>
    <t>Šafaříkova 24, Pha 2</t>
  </si>
  <si>
    <t>Tábor - město</t>
  </si>
  <si>
    <t>Zaměření projektu</t>
  </si>
  <si>
    <t>ano</t>
  </si>
  <si>
    <t>zajištění provozu domova se zvláštním režimem pro seniory</t>
  </si>
  <si>
    <t xml:space="preserve">terénní služby os. asistence seniorům </t>
  </si>
  <si>
    <t>volnočasové aktivity seniorů v KC Prádelna</t>
  </si>
  <si>
    <t>ne - neplňují zák. č. 108/2006</t>
  </si>
  <si>
    <t>Tísňová péče AREION pro seniory a OZP</t>
  </si>
  <si>
    <t xml:space="preserve">ano </t>
  </si>
  <si>
    <t>Zapojení seniorů do dobrovolnických aktivit</t>
  </si>
  <si>
    <t>ne - nedoloženo potvrzení o registraci 108/2006</t>
  </si>
  <si>
    <t xml:space="preserve">Názen projektu </t>
  </si>
  <si>
    <t>Sociálně aktivizační služba pro rodiny s dětmi</t>
  </si>
  <si>
    <t>Soulad s obecnými pravidly</t>
  </si>
  <si>
    <t>zvyšování informovanosti a orientace cizinců na P5, poradenské služby, školení</t>
  </si>
  <si>
    <t>ne, nemůžou být cílovou skupinou pracovníci ÚMČ P5</t>
  </si>
  <si>
    <t>rozvoj sociálně-psychologických dovedností, posílení vztahu matka a dítě, volnočasové aktivity a rozvojový program, praktická péče o domácnost</t>
  </si>
  <si>
    <t>počet předložených žádostí</t>
  </si>
  <si>
    <t xml:space="preserve"> Název projektu</t>
  </si>
  <si>
    <t>poskytování terénní peč. služby pro seniory a OZP v domácím prostředí</t>
  </si>
  <si>
    <t>podpora rozvoje sociálních služeb, pravidelnaá sociální aktivizační činnost,</t>
  </si>
  <si>
    <t>SKNDM</t>
  </si>
  <si>
    <t>SAS pro neslyšící děti a mládež</t>
  </si>
  <si>
    <t>Poslepu životem</t>
  </si>
  <si>
    <t>poskytování služeb klientům s těžkým zrakovým postižením</t>
  </si>
  <si>
    <t xml:space="preserve">Domov Dana SPMP Praha </t>
  </si>
  <si>
    <t>Barrandovská 45, Praha 5</t>
  </si>
  <si>
    <t>poskytování celoroční pobytové služby pro osoby s mentálním postižením</t>
  </si>
  <si>
    <t>Ulrychova 1874/10, Praha 6</t>
  </si>
  <si>
    <t>Domov sv. rodiny</t>
  </si>
  <si>
    <t>celoroční pobytové a soc. služby, pro osoby s mentálním postižením,</t>
  </si>
  <si>
    <t>Ranná péče EDA o.p.s.</t>
  </si>
  <si>
    <t>Ranná péče pro rodiny dětí se zrak. A kombinovaným postižením</t>
  </si>
  <si>
    <t>podpora vývoje postzižených dětí, ranná péče pro děti do 7 let</t>
  </si>
  <si>
    <t>Hornomlýnská 12555/6, Praha 4</t>
  </si>
  <si>
    <t>Osobní asistence pro děti se zdrav. postiž.</t>
  </si>
  <si>
    <t>poskytování asistence dětem se zdravotním a kombinov. Postižením</t>
  </si>
  <si>
    <t>APLA Praha o.s.</t>
  </si>
  <si>
    <t>Brunnerova 1011/3, Praha 17</t>
  </si>
  <si>
    <t>Poskytování sociálních a zdrav. Služeb lidem s poruchami autistického spektra</t>
  </si>
  <si>
    <t>komplexní odborná pomoc lidem s poruchami autistického spektra</t>
  </si>
  <si>
    <t>FOSA o.p.s.</t>
  </si>
  <si>
    <t>Os. Asistence Osa pro občyny žijící na P5</t>
  </si>
  <si>
    <t>pomoc lidem s mentálním postižením, osobní asistence Osa</t>
  </si>
  <si>
    <t>Podpora samostatnosti Osa pro občany Prahy 5</t>
  </si>
  <si>
    <t>pomoc při získávání nových dovedností osobám s mentálním postiž. 18-64 let</t>
  </si>
  <si>
    <t>Vysílání dobrovolníků do domova Dana</t>
  </si>
  <si>
    <t>poskytnutí nepřetržitého provozu ženám s mentálním postižením</t>
  </si>
  <si>
    <t>Sdružení pro rehabilitaci os. po cévních mozkových příhodách o.s.</t>
  </si>
  <si>
    <t>Elišky Peškové 741/17, Praha 5</t>
  </si>
  <si>
    <t>zajištění zdrav. Cvičení CMP</t>
  </si>
  <si>
    <t>trénink paměti osobám CMP</t>
  </si>
  <si>
    <t>Tlumočnické služby pro neslyšící</t>
  </si>
  <si>
    <t>Diakonie ČCE Stodůlky</t>
  </si>
  <si>
    <t>Vlachova 1502/20, Praha 5</t>
  </si>
  <si>
    <t>Ranná péče, odlehč. Služby, Týdenní stacionář</t>
  </si>
  <si>
    <t>poskytování sociálních spec. pedagog. terapeutických a rehab. Služeb (děti, mládež, dospělí)</t>
  </si>
  <si>
    <t>Hvozdnice 147 252 05</t>
  </si>
  <si>
    <t xml:space="preserve">cvičení psích pomocníků pro integraci os. S postižením </t>
  </si>
  <si>
    <t xml:space="preserve">Název projektu </t>
  </si>
  <si>
    <t>podpora  dětí a mladistvých ze znevýhodněného soc. prostředí</t>
  </si>
  <si>
    <t>podpora začlenění dětí do kolektivu vrstevníků</t>
  </si>
  <si>
    <t xml:space="preserve">umožnění předškolním dětem 3-6 let z nefunkčních rodin a znevýhod. rostředí ,,hladší" vstup do prvního ročníku ZŠ </t>
  </si>
  <si>
    <t xml:space="preserve">příprava dětí a mládeže sociálně vyloučených, nebo ohrožených soc. vyloučením na život - orientace na pracovním a finančním trhu </t>
  </si>
  <si>
    <t>poskytování odborného sociálního poradenství obětem a svědkům trestních činů</t>
  </si>
  <si>
    <t>protidrogová prevence</t>
  </si>
  <si>
    <t>poskytování pobytových a sociálních služeb os. pečujícím o dítě v nepříznivé soc. situaci</t>
  </si>
  <si>
    <t>poskytování poradenství, ořetření, materiální i potravinové pomoci osobám sociálně vyloučeným</t>
  </si>
  <si>
    <t>žadatelé</t>
  </si>
  <si>
    <t>SEZNAM ŽÁDOSTÍ DOTACE 2015  - SOCIÁLNÍ OBLAST - PROGRAM SPOKOJENÉ STÁŘÍ</t>
  </si>
  <si>
    <t>Celkem:</t>
  </si>
  <si>
    <t>SEZNAM ŽÁDOSTÍ DOTACE 2015  - SOCIÁLNÍ OBLAST - PROGRAM AKTIVNÍ DĚTSTVÍ</t>
  </si>
  <si>
    <t>SEZNAM ŽÁDOSTÍ DOTACE 2015  - SOCIÁLNÍ OBLAST - PROGRAM ZAČÍT SPOLU</t>
  </si>
  <si>
    <t>SEZNAM ŽÁDOSTÍ DOTACE 2015  - SOCIÁLNÍ OBLAST - PROGRAM ŽIVOT BEZ PŘEDSUDKŮ</t>
  </si>
  <si>
    <t>SEZNAM ŽÁDOSTÍ DOTACE 2015  - SOCIÁLNÍ OBLAST - PROGRAM RODINA SPOLU</t>
  </si>
  <si>
    <t>SEZNAM ŽÁDOSTÍ DOTACE 2015  - SOCIÁLNÍ OBLAST - PROGRAM ŽIVOT BEZ BARIÉR</t>
  </si>
  <si>
    <t>nelze podpořit - nejasná specifikace požadovaných finančních prostředků</t>
  </si>
  <si>
    <t>NELZE PODPOŘIT: žádají na mzdy,u zbytku (50000) není uveden účel</t>
  </si>
  <si>
    <t>VYŘAZENÍ  - neplňují zák. č. 108/2006</t>
  </si>
  <si>
    <t>VYŘAZENÍ - nedoloženo potvrzení o registraci 108/2006</t>
  </si>
  <si>
    <t>4 vyřazené žádosti, 2 podpořené</t>
  </si>
  <si>
    <t>1 vyřazená žádost, 12 podpořených, 2 nepodpořené</t>
  </si>
  <si>
    <t>1 podpořená, 1 nepodpořená</t>
  </si>
  <si>
    <t>1 vyřazená žádost, 1 podpořená</t>
  </si>
  <si>
    <t>3 podpořené, 1 nepodpořená</t>
  </si>
  <si>
    <t>4 podpořené žádosti</t>
  </si>
  <si>
    <t>výsledky hodnotící komise</t>
  </si>
  <si>
    <t>6 vyřazených žádostí, 23 podpořených, 4 nepodpořené</t>
  </si>
  <si>
    <t>nepodpořeno z důvodu nedostatečného množství finančních prostředků, upřednostněny žádosti, ve kterých bude podpořeno více osob z MČ P5</t>
  </si>
  <si>
    <t>VYŘAZENÍ - cílová skupina odpovídá pouze částečně programu</t>
  </si>
  <si>
    <t>nepodpořeno z důvodu omezeného množství finančních prostředků</t>
  </si>
  <si>
    <t>VYŘAZENÍ - požadovaná částka není specifikovaná</t>
  </si>
  <si>
    <t>počet žádostí</t>
  </si>
  <si>
    <t>celkové přidělené prostředky</t>
  </si>
  <si>
    <t>Účelově určeno na</t>
  </si>
  <si>
    <t>5.000 energetické náklady,15.000,- kancelářský a drobný materiál</t>
  </si>
  <si>
    <t xml:space="preserve">20.000,- Kč nájemné, 4.000,- drobné nákupy(hyg. potřeby), Kč , 3.000,- kancel. potřeby, spoje, 3.000,- Kč </t>
  </si>
  <si>
    <t>10.000,- Kč telefonní popl., internet, 10.000,- Kč kancel. potřeby,</t>
  </si>
  <si>
    <t>5.000,- Kč zdravotní potřeby, 15.000,- Kč hygienické a čistící potřeby</t>
  </si>
  <si>
    <t>7.000,-nájemné a energie</t>
  </si>
  <si>
    <t>11.600,- Kč pronájem prostor</t>
  </si>
  <si>
    <t xml:space="preserve">851,- Kč telefony, 6.149,- Kč pojištění dobrovolníků </t>
  </si>
  <si>
    <t>10.000,- Kč pronájem, 10.400,- Kč cvičební pomůcky</t>
  </si>
  <si>
    <t>20.000,- Kč materiál, služby 10.000,- Kč</t>
  </si>
  <si>
    <t>energie 9.000,- Kč,nájem 20.000,- Kč, spoje 5.000,- Kč, 6.000,- Kč vybavení DDHIM</t>
  </si>
  <si>
    <t>kancelářská a hyg. pomůcky 10.000,- Kč, telefonní a internetové služby 4.000,- Kč,</t>
  </si>
  <si>
    <t>pronájem 12.000,- Kč, pomůcky tréninku 10.000,- Kč, kancel. potřeby 8.000,- Kč</t>
  </si>
  <si>
    <t>10.000,- Kč energie</t>
  </si>
  <si>
    <t>10.000,- Kč nájemné</t>
  </si>
  <si>
    <t>20.000,- Kč energie, 15.000,- Kč spotřební materiál</t>
  </si>
  <si>
    <t>5.000,- Kč nájemné</t>
  </si>
  <si>
    <t>5.000,- Kč nájem, energie, telefony</t>
  </si>
  <si>
    <t>5.000,- Kč nájemné, 5.000,- Kč nákup hraček</t>
  </si>
  <si>
    <t>doprava 2.500,- Kč , ubytování 4.000,- Kč, strava 3.500,- Kč</t>
  </si>
  <si>
    <t>nájemné 20.000,- Kč ,ochr. a úklid. prostředky, hygienické a kancel. potřeby 20.000,- Kč</t>
  </si>
  <si>
    <t>kancaelářské potřeby 4.000,- Kč, nájemné 30.000,- Kč, energie 6.000,- Kč</t>
  </si>
  <si>
    <t>služby 5.000,- Kč, energie 5.000,- Kč</t>
  </si>
  <si>
    <t>výlety 9.000,- Kč, divadlo 7.000,- Kč, nájemné 7.000,- Kč, provozní náklady 1.000,- Kč,potřeby pro vaření 7.000,- Kč, knihy,hry  2.000,- Kč, dovybavení 4.000,- Kč, výtvarné potř. 3.000,- Kč</t>
  </si>
</sst>
</file>

<file path=xl/styles.xml><?xml version="1.0" encoding="utf-8"?>
<styleSheet xmlns="http://schemas.openxmlformats.org/spreadsheetml/2006/main">
  <numFmts count="2">
    <numFmt numFmtId="164" formatCode="_-* #,##0\ [$Kč-405]_-;\-* #,##0\ [$Kč-405]_-;_-* &quot;-&quot;??\ [$Kč-405]_-;_-@_-"/>
    <numFmt numFmtId="165" formatCode="#,##0\ &quot;Kč&quot;"/>
  </numFmts>
  <fonts count="21">
    <font>
      <sz val="11"/>
      <color theme="1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22"/>
      <color indexed="10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"/>
      <family val="1"/>
      <charset val="238"/>
    </font>
    <font>
      <sz val="26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26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Fill="1" applyBorder="1" applyAlignment="1">
      <alignment vertical="center" wrapText="1"/>
    </xf>
    <xf numFmtId="0" fontId="14" fillId="0" borderId="0" xfId="0" applyFont="1"/>
    <xf numFmtId="164" fontId="1" fillId="0" borderId="2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3" fontId="3" fillId="0" borderId="0" xfId="0" applyNumberFormat="1" applyFont="1" applyBorder="1"/>
    <xf numFmtId="0" fontId="2" fillId="0" borderId="0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shrinkToFit="1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shrinkToFit="1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shrinkToFi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center"/>
    </xf>
    <xf numFmtId="164" fontId="14" fillId="0" borderId="0" xfId="0" applyNumberFormat="1" applyFont="1"/>
    <xf numFmtId="164" fontId="13" fillId="0" borderId="0" xfId="0" applyNumberFormat="1" applyFont="1"/>
    <xf numFmtId="0" fontId="10" fillId="0" borderId="0" xfId="0" applyFont="1" applyAlignment="1">
      <alignment wrapText="1"/>
    </xf>
    <xf numFmtId="165" fontId="8" fillId="2" borderId="2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/>
    </xf>
    <xf numFmtId="165" fontId="8" fillId="6" borderId="2" xfId="0" applyNumberFormat="1" applyFon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4" fontId="10" fillId="0" borderId="0" xfId="0" applyNumberFormat="1" applyFont="1"/>
    <xf numFmtId="0" fontId="8" fillId="2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 shrinkToFit="1"/>
    </xf>
    <xf numFmtId="0" fontId="8" fillId="4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 shrinkToFit="1"/>
    </xf>
    <xf numFmtId="0" fontId="8" fillId="6" borderId="2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 shrinkToFit="1"/>
    </xf>
    <xf numFmtId="0" fontId="14" fillId="0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5" fillId="9" borderId="5" xfId="0" applyFont="1" applyFill="1" applyBorder="1" applyAlignment="1" applyProtection="1">
      <alignment horizontal="center" wrapText="1"/>
      <protection locked="0"/>
    </xf>
    <xf numFmtId="164" fontId="14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center"/>
    </xf>
    <xf numFmtId="0" fontId="15" fillId="8" borderId="2" xfId="0" applyFont="1" applyFill="1" applyBorder="1" applyAlignment="1">
      <alignment horizontal="center" textRotation="90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wrapText="1"/>
    </xf>
    <xf numFmtId="0" fontId="13" fillId="10" borderId="2" xfId="0" applyFont="1" applyFill="1" applyBorder="1" applyAlignment="1">
      <alignment horizontal="center" wrapText="1"/>
    </xf>
    <xf numFmtId="0" fontId="13" fillId="10" borderId="2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 wrapText="1"/>
    </xf>
    <xf numFmtId="164" fontId="14" fillId="10" borderId="2" xfId="0" applyNumberFormat="1" applyFont="1" applyFill="1" applyBorder="1" applyAlignment="1">
      <alignment horizontal="center"/>
    </xf>
    <xf numFmtId="164" fontId="1" fillId="10" borderId="2" xfId="0" applyNumberFormat="1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164" fontId="13" fillId="10" borderId="2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13" fillId="0" borderId="3" xfId="0" applyFont="1" applyFill="1" applyBorder="1" applyAlignment="1">
      <alignment horizontal="left" wrapText="1"/>
    </xf>
    <xf numFmtId="0" fontId="8" fillId="8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left" wrapText="1"/>
    </xf>
    <xf numFmtId="0" fontId="8" fillId="8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13" fillId="0" borderId="2" xfId="0" applyNumberFormat="1" applyFont="1" applyFill="1" applyBorder="1" applyAlignment="1">
      <alignment horizontal="right"/>
    </xf>
    <xf numFmtId="0" fontId="5" fillId="8" borderId="5" xfId="0" applyFont="1" applyFill="1" applyBorder="1" applyAlignment="1" applyProtection="1">
      <alignment horizontal="center" wrapText="1"/>
      <protection locked="0"/>
    </xf>
    <xf numFmtId="0" fontId="4" fillId="8" borderId="5" xfId="0" applyFont="1" applyFill="1" applyBorder="1" applyAlignment="1" applyProtection="1">
      <alignment horizontal="center" wrapText="1"/>
      <protection locked="0"/>
    </xf>
    <xf numFmtId="0" fontId="5" fillId="8" borderId="8" xfId="0" applyFont="1" applyFill="1" applyBorder="1" applyAlignment="1">
      <alignment horizontal="center" vertical="center" wrapText="1"/>
    </xf>
    <xf numFmtId="1" fontId="14" fillId="11" borderId="1" xfId="0" applyNumberFormat="1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horizontal="center" wrapText="1"/>
    </xf>
    <xf numFmtId="0" fontId="13" fillId="11" borderId="4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horizontal="center"/>
    </xf>
    <xf numFmtId="164" fontId="13" fillId="11" borderId="2" xfId="0" applyNumberFormat="1" applyFont="1" applyFill="1" applyBorder="1" applyAlignment="1">
      <alignment horizontal="center" wrapText="1"/>
    </xf>
    <xf numFmtId="164" fontId="14" fillId="11" borderId="2" xfId="0" applyNumberFormat="1" applyFont="1" applyFill="1" applyBorder="1" applyAlignment="1">
      <alignment horizontal="center"/>
    </xf>
    <xf numFmtId="164" fontId="1" fillId="11" borderId="2" xfId="0" applyNumberFormat="1" applyFont="1" applyFill="1" applyBorder="1" applyAlignment="1">
      <alignment horizontal="center" wrapText="1"/>
    </xf>
    <xf numFmtId="0" fontId="13" fillId="11" borderId="3" xfId="0" applyFont="1" applyFill="1" applyBorder="1" applyAlignment="1">
      <alignment horizontal="center" wrapText="1"/>
    </xf>
    <xf numFmtId="164" fontId="13" fillId="11" borderId="2" xfId="0" applyNumberFormat="1" applyFont="1" applyFill="1" applyBorder="1" applyAlignment="1">
      <alignment horizontal="center"/>
    </xf>
    <xf numFmtId="164" fontId="13" fillId="11" borderId="4" xfId="0" applyNumberFormat="1" applyFont="1" applyFill="1" applyBorder="1" applyAlignment="1">
      <alignment horizontal="center" wrapText="1"/>
    </xf>
    <xf numFmtId="164" fontId="13" fillId="11" borderId="4" xfId="0" applyNumberFormat="1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left" wrapText="1"/>
    </xf>
    <xf numFmtId="0" fontId="14" fillId="11" borderId="1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9" borderId="5" xfId="0" applyFont="1" applyFill="1" applyBorder="1" applyAlignment="1">
      <alignment horizontal="center" vertical="center" textRotation="90" wrapText="1"/>
    </xf>
    <xf numFmtId="0" fontId="18" fillId="9" borderId="2" xfId="0" applyFont="1" applyFill="1" applyBorder="1" applyAlignment="1">
      <alignment horizontal="center" vertical="center" textRotation="90"/>
    </xf>
    <xf numFmtId="0" fontId="5" fillId="9" borderId="5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49" fontId="5" fillId="9" borderId="2" xfId="0" applyNumberFormat="1" applyFont="1" applyFill="1" applyBorder="1" applyAlignment="1" applyProtection="1">
      <alignment horizontal="center" vertical="top" wrapText="1"/>
      <protection locked="0"/>
    </xf>
    <xf numFmtId="0" fontId="18" fillId="9" borderId="2" xfId="0" applyFont="1" applyFill="1" applyBorder="1"/>
    <xf numFmtId="0" fontId="6" fillId="0" borderId="0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textRotation="90" wrapText="1"/>
    </xf>
    <xf numFmtId="0" fontId="5" fillId="9" borderId="7" xfId="0" applyFont="1" applyFill="1" applyBorder="1" applyAlignment="1">
      <alignment horizontal="center" vertical="center" textRotation="90" wrapText="1"/>
    </xf>
    <xf numFmtId="0" fontId="5" fillId="9" borderId="3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textRotation="90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wrapText="1"/>
    </xf>
    <xf numFmtId="0" fontId="5" fillId="9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 applyProtection="1">
      <alignment horizontal="center" vertical="top" wrapText="1"/>
      <protection locked="0"/>
    </xf>
    <xf numFmtId="0" fontId="18" fillId="8" borderId="2" xfId="0" applyFont="1" applyFill="1" applyBorder="1"/>
    <xf numFmtId="0" fontId="5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textRotation="90" wrapText="1"/>
    </xf>
    <xf numFmtId="0" fontId="5" fillId="8" borderId="3" xfId="0" applyFont="1" applyFill="1" applyBorder="1" applyAlignment="1">
      <alignment horizontal="center" vertical="center" textRotation="90" wrapText="1"/>
    </xf>
    <xf numFmtId="49" fontId="4" fillId="8" borderId="2" xfId="0" applyNumberFormat="1" applyFont="1" applyFill="1" applyBorder="1" applyAlignment="1" applyProtection="1">
      <alignment horizontal="center" vertical="top" wrapText="1"/>
      <protection locked="0"/>
    </xf>
    <xf numFmtId="0" fontId="20" fillId="8" borderId="2" xfId="0" applyFont="1" applyFill="1" applyBorder="1"/>
    <xf numFmtId="0" fontId="5" fillId="8" borderId="8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textRotation="90" wrapText="1"/>
    </xf>
    <xf numFmtId="0" fontId="5" fillId="8" borderId="2" xfId="0" applyFont="1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 textRotation="90" wrapText="1"/>
    </xf>
    <xf numFmtId="0" fontId="20" fillId="8" borderId="2" xfId="0" applyFont="1" applyFill="1" applyBorder="1" applyAlignment="1">
      <alignment horizontal="center" vertical="center" textRotation="90"/>
    </xf>
    <xf numFmtId="0" fontId="18" fillId="8" borderId="9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opLeftCell="B1" workbookViewId="0">
      <selection activeCell="D9" sqref="D9"/>
    </sheetView>
  </sheetViews>
  <sheetFormatPr defaultRowHeight="15"/>
  <cols>
    <col min="1" max="1" width="18.28515625" customWidth="1"/>
    <col min="2" max="2" width="20.140625" bestFit="1" customWidth="1"/>
    <col min="3" max="3" width="19.85546875" customWidth="1"/>
    <col min="4" max="4" width="12.28515625" style="19" customWidth="1"/>
    <col min="5" max="5" width="13.5703125" customWidth="1"/>
    <col min="6" max="6" width="16.28515625" customWidth="1"/>
    <col min="7" max="7" width="18" customWidth="1"/>
    <col min="8" max="8" width="45.7109375" style="19" customWidth="1"/>
  </cols>
  <sheetData>
    <row r="1" spans="1:8" ht="18.75">
      <c r="A1" s="109" t="s">
        <v>65</v>
      </c>
      <c r="B1" s="109"/>
      <c r="C1" s="109"/>
      <c r="D1" s="109"/>
      <c r="E1" s="109"/>
      <c r="F1" s="109"/>
      <c r="G1" s="1"/>
    </row>
    <row r="2" spans="1:8" ht="115.5" customHeight="1">
      <c r="A2" s="29" t="s">
        <v>50</v>
      </c>
      <c r="B2" s="30" t="s">
        <v>16</v>
      </c>
      <c r="C2" s="30" t="s">
        <v>51</v>
      </c>
      <c r="D2" s="66" t="s">
        <v>123</v>
      </c>
      <c r="E2" s="66" t="s">
        <v>52</v>
      </c>
      <c r="F2" s="66" t="s">
        <v>53</v>
      </c>
      <c r="G2" s="29" t="s">
        <v>199</v>
      </c>
      <c r="H2" s="29" t="s">
        <v>192</v>
      </c>
    </row>
    <row r="3" spans="1:8">
      <c r="A3" s="20" t="s">
        <v>49</v>
      </c>
      <c r="B3" s="20" t="s">
        <v>32</v>
      </c>
      <c r="C3" s="20" t="s">
        <v>54</v>
      </c>
      <c r="D3" s="41">
        <v>6</v>
      </c>
      <c r="E3" s="34">
        <v>80000</v>
      </c>
      <c r="F3" s="34">
        <v>40000</v>
      </c>
      <c r="G3" s="62">
        <f>'1. Spokojené stáří'!K12</f>
        <v>80000</v>
      </c>
      <c r="H3" s="82" t="s">
        <v>186</v>
      </c>
    </row>
    <row r="4" spans="1:8" ht="30">
      <c r="A4" s="21" t="s">
        <v>55</v>
      </c>
      <c r="B4" s="21" t="s">
        <v>35</v>
      </c>
      <c r="C4" s="22" t="s">
        <v>60</v>
      </c>
      <c r="D4" s="42">
        <v>15</v>
      </c>
      <c r="E4" s="36">
        <v>250000</v>
      </c>
      <c r="F4" s="36">
        <v>50000</v>
      </c>
      <c r="G4" s="62">
        <f>'2.Život bez bariér'!K21</f>
        <v>250000</v>
      </c>
      <c r="H4" s="82" t="s">
        <v>187</v>
      </c>
    </row>
    <row r="5" spans="1:8" ht="22.5" customHeight="1">
      <c r="A5" s="23" t="s">
        <v>56</v>
      </c>
      <c r="B5" s="23" t="s">
        <v>45</v>
      </c>
      <c r="C5" s="23" t="s">
        <v>61</v>
      </c>
      <c r="D5" s="43">
        <v>2</v>
      </c>
      <c r="E5" s="35">
        <v>10000</v>
      </c>
      <c r="F5" s="35">
        <v>10000</v>
      </c>
      <c r="G5" s="62">
        <f>'3.Rodina spolu'!K8</f>
        <v>10000</v>
      </c>
      <c r="H5" s="82" t="s">
        <v>188</v>
      </c>
    </row>
    <row r="6" spans="1:8" ht="24" customHeight="1">
      <c r="A6" s="24" t="s">
        <v>57</v>
      </c>
      <c r="B6" s="24" t="s">
        <v>40</v>
      </c>
      <c r="C6" s="25" t="s">
        <v>62</v>
      </c>
      <c r="D6" s="44">
        <v>2</v>
      </c>
      <c r="E6" s="37">
        <v>75000</v>
      </c>
      <c r="F6" s="37">
        <v>40000</v>
      </c>
      <c r="G6" s="62">
        <f>'4.Život bez předsudků'!K8</f>
        <v>40000</v>
      </c>
      <c r="H6" s="82" t="s">
        <v>189</v>
      </c>
    </row>
    <row r="7" spans="1:8" ht="25.5" customHeight="1">
      <c r="A7" s="26" t="s">
        <v>58</v>
      </c>
      <c r="B7" s="26" t="s">
        <v>29</v>
      </c>
      <c r="C7" s="26" t="s">
        <v>63</v>
      </c>
      <c r="D7" s="45">
        <v>4</v>
      </c>
      <c r="E7" s="38">
        <v>55000</v>
      </c>
      <c r="F7" s="38">
        <v>35000</v>
      </c>
      <c r="G7" s="62">
        <f>'5.Začít znovu'!K10</f>
        <v>55000</v>
      </c>
      <c r="H7" s="82" t="s">
        <v>190</v>
      </c>
    </row>
    <row r="8" spans="1:8" ht="21.75" customHeight="1">
      <c r="A8" s="27" t="s">
        <v>59</v>
      </c>
      <c r="B8" s="27" t="s">
        <v>38</v>
      </c>
      <c r="C8" s="28" t="s">
        <v>64</v>
      </c>
      <c r="D8" s="46">
        <v>4</v>
      </c>
      <c r="E8" s="39">
        <v>30000</v>
      </c>
      <c r="F8" s="39">
        <v>30000</v>
      </c>
      <c r="G8" s="62">
        <f>'6.Aktivní dětství'!K10</f>
        <v>30000</v>
      </c>
      <c r="H8" s="82" t="s">
        <v>191</v>
      </c>
    </row>
    <row r="9" spans="1:8" ht="30">
      <c r="A9" s="63"/>
      <c r="B9" s="63"/>
      <c r="C9" s="63"/>
      <c r="D9" s="64"/>
      <c r="E9" s="65"/>
      <c r="F9" s="64"/>
      <c r="G9" s="65"/>
      <c r="H9" s="19" t="s">
        <v>193</v>
      </c>
    </row>
  </sheetData>
  <mergeCells count="1">
    <mergeCell ref="A1:F1"/>
  </mergeCells>
  <conditionalFormatting sqref="G9">
    <cfRule type="cellIs" dxfId="0" priority="1" operator="greaterThan">
      <formula>500000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zoomScale="45" zoomScaleNormal="45" zoomScaleSheetLayoutView="25" workbookViewId="0">
      <pane xSplit="3" ySplit="1" topLeftCell="D2" activePane="bottomRight" state="frozen"/>
      <selection activeCell="A2" sqref="A2:Q46"/>
      <selection pane="topRight" activeCell="A2" sqref="A2:Q46"/>
      <selection pane="bottomLeft" activeCell="A2" sqref="A2:Q46"/>
      <selection pane="bottomRight" activeCell="I11" sqref="I11"/>
    </sheetView>
  </sheetViews>
  <sheetFormatPr defaultRowHeight="23.25"/>
  <cols>
    <col min="1" max="1" width="6" style="3" customWidth="1"/>
    <col min="2" max="2" width="37.42578125" style="2" bestFit="1" customWidth="1"/>
    <col min="3" max="3" width="35.7109375" style="2" customWidth="1"/>
    <col min="4" max="4" width="49.85546875" style="2" customWidth="1"/>
    <col min="5" max="5" width="67.5703125" style="2" customWidth="1"/>
    <col min="6" max="6" width="42.5703125" style="2" customWidth="1"/>
    <col min="7" max="7" width="33" style="2" customWidth="1"/>
    <col min="8" max="8" width="26.28515625" style="2" customWidth="1"/>
    <col min="9" max="9" width="36.28515625" style="68" customWidth="1"/>
    <col min="10" max="10" width="29.140625" style="4" customWidth="1"/>
    <col min="11" max="11" width="24.5703125" style="2" customWidth="1"/>
    <col min="12" max="12" width="55.140625" style="2" customWidth="1"/>
    <col min="13" max="16384" width="9.140625" style="2"/>
  </cols>
  <sheetData>
    <row r="1" spans="1:12" s="5" customFormat="1" ht="42" customHeight="1" thickBot="1">
      <c r="A1" s="122" t="s">
        <v>175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s="4" customFormat="1" ht="18.75" customHeight="1">
      <c r="A2" s="123" t="s">
        <v>66</v>
      </c>
      <c r="B2" s="112" t="s">
        <v>0</v>
      </c>
      <c r="C2" s="112" t="s">
        <v>15</v>
      </c>
      <c r="D2" s="112" t="s">
        <v>1</v>
      </c>
      <c r="E2" s="114" t="s">
        <v>107</v>
      </c>
      <c r="F2" s="114" t="s">
        <v>48</v>
      </c>
      <c r="G2" s="117" t="s">
        <v>200</v>
      </c>
      <c r="H2" s="55" t="s">
        <v>2</v>
      </c>
      <c r="I2" s="110" t="s">
        <v>3</v>
      </c>
      <c r="J2" s="110" t="s">
        <v>4</v>
      </c>
      <c r="K2" s="110" t="s">
        <v>5</v>
      </c>
      <c r="L2" s="126" t="s">
        <v>8</v>
      </c>
    </row>
    <row r="3" spans="1:12" s="4" customFormat="1" ht="18.75" customHeight="1">
      <c r="A3" s="124"/>
      <c r="B3" s="113"/>
      <c r="C3" s="113"/>
      <c r="D3" s="113"/>
      <c r="E3" s="115"/>
      <c r="F3" s="115"/>
      <c r="G3" s="118"/>
      <c r="H3" s="120" t="s">
        <v>6</v>
      </c>
      <c r="I3" s="111"/>
      <c r="J3" s="113"/>
      <c r="K3" s="125"/>
      <c r="L3" s="127"/>
    </row>
    <row r="4" spans="1:12" s="4" customFormat="1" ht="18.75" customHeight="1">
      <c r="A4" s="124"/>
      <c r="B4" s="113"/>
      <c r="C4" s="113"/>
      <c r="D4" s="113"/>
      <c r="E4" s="115"/>
      <c r="F4" s="115"/>
      <c r="G4" s="118"/>
      <c r="H4" s="121"/>
      <c r="I4" s="111"/>
      <c r="J4" s="113"/>
      <c r="K4" s="125"/>
      <c r="L4" s="127"/>
    </row>
    <row r="5" spans="1:12" s="4" customFormat="1" ht="47.25" customHeight="1">
      <c r="A5" s="124"/>
      <c r="B5" s="113"/>
      <c r="C5" s="113"/>
      <c r="D5" s="113"/>
      <c r="E5" s="116"/>
      <c r="F5" s="116"/>
      <c r="G5" s="119"/>
      <c r="H5" s="121"/>
      <c r="I5" s="111"/>
      <c r="J5" s="113"/>
      <c r="K5" s="125"/>
      <c r="L5" s="127"/>
    </row>
    <row r="6" spans="1:12" s="6" customFormat="1" ht="132.75" customHeight="1">
      <c r="A6" s="7" t="s">
        <v>7</v>
      </c>
      <c r="B6" s="47" t="s">
        <v>17</v>
      </c>
      <c r="C6" s="16" t="s">
        <v>19</v>
      </c>
      <c r="D6" s="47" t="s">
        <v>18</v>
      </c>
      <c r="E6" s="47" t="s">
        <v>125</v>
      </c>
      <c r="F6" s="47" t="s">
        <v>108</v>
      </c>
      <c r="G6" s="60" t="s">
        <v>220</v>
      </c>
      <c r="H6" s="17" t="s">
        <v>69</v>
      </c>
      <c r="I6" s="89" t="s">
        <v>72</v>
      </c>
      <c r="J6" s="49">
        <v>40000</v>
      </c>
      <c r="K6" s="12">
        <v>40000</v>
      </c>
      <c r="L6" s="50" t="s">
        <v>23</v>
      </c>
    </row>
    <row r="7" spans="1:12" s="6" customFormat="1" ht="84" customHeight="1">
      <c r="A7" s="7" t="s">
        <v>9</v>
      </c>
      <c r="B7" s="47" t="s">
        <v>70</v>
      </c>
      <c r="C7" s="51" t="s">
        <v>71</v>
      </c>
      <c r="D7" s="47" t="s">
        <v>25</v>
      </c>
      <c r="E7" s="47" t="s">
        <v>110</v>
      </c>
      <c r="F7" s="47" t="s">
        <v>108</v>
      </c>
      <c r="G7" s="60" t="s">
        <v>221</v>
      </c>
      <c r="H7" s="17" t="s">
        <v>69</v>
      </c>
      <c r="I7" s="53">
        <v>2092180</v>
      </c>
      <c r="J7" s="49">
        <v>40000</v>
      </c>
      <c r="K7" s="12">
        <v>40000</v>
      </c>
      <c r="L7" s="50"/>
    </row>
    <row r="8" spans="1:12" s="6" customFormat="1" ht="83.25">
      <c r="A8" s="78" t="s">
        <v>10</v>
      </c>
      <c r="B8" s="79" t="s">
        <v>20</v>
      </c>
      <c r="C8" s="72" t="s">
        <v>21</v>
      </c>
      <c r="D8" s="71" t="s">
        <v>74</v>
      </c>
      <c r="E8" s="71" t="s">
        <v>113</v>
      </c>
      <c r="F8" s="71" t="s">
        <v>114</v>
      </c>
      <c r="G8" s="80"/>
      <c r="H8" s="79" t="s">
        <v>24</v>
      </c>
      <c r="I8" s="81">
        <v>9970000</v>
      </c>
      <c r="J8" s="75">
        <v>90000</v>
      </c>
      <c r="K8" s="76">
        <v>0</v>
      </c>
      <c r="L8" s="77" t="s">
        <v>183</v>
      </c>
    </row>
    <row r="9" spans="1:12" s="6" customFormat="1" ht="84" customHeight="1">
      <c r="A9" s="78" t="s">
        <v>12</v>
      </c>
      <c r="B9" s="79" t="s">
        <v>43</v>
      </c>
      <c r="C9" s="72" t="s">
        <v>73</v>
      </c>
      <c r="D9" s="71" t="s">
        <v>43</v>
      </c>
      <c r="E9" s="71" t="s">
        <v>111</v>
      </c>
      <c r="F9" s="71" t="s">
        <v>112</v>
      </c>
      <c r="G9" s="80"/>
      <c r="H9" s="79" t="s">
        <v>24</v>
      </c>
      <c r="I9" s="81">
        <v>40000</v>
      </c>
      <c r="J9" s="75">
        <v>40000</v>
      </c>
      <c r="K9" s="76">
        <v>0</v>
      </c>
      <c r="L9" s="77" t="s">
        <v>184</v>
      </c>
    </row>
    <row r="10" spans="1:12" s="6" customFormat="1" ht="55.5">
      <c r="A10" s="78" t="s">
        <v>13</v>
      </c>
      <c r="B10" s="71" t="s">
        <v>31</v>
      </c>
      <c r="C10" s="73" t="s">
        <v>67</v>
      </c>
      <c r="D10" s="71" t="s">
        <v>68</v>
      </c>
      <c r="E10" s="71" t="s">
        <v>109</v>
      </c>
      <c r="F10" s="71" t="s">
        <v>108</v>
      </c>
      <c r="G10" s="80"/>
      <c r="H10" s="79" t="s">
        <v>24</v>
      </c>
      <c r="I10" s="81">
        <v>24500</v>
      </c>
      <c r="J10" s="75">
        <v>20000</v>
      </c>
      <c r="K10" s="76">
        <v>0</v>
      </c>
      <c r="L10" s="77" t="s">
        <v>197</v>
      </c>
    </row>
    <row r="11" spans="1:12" s="6" customFormat="1" ht="81.75">
      <c r="A11" s="78" t="s">
        <v>13</v>
      </c>
      <c r="B11" s="71" t="s">
        <v>75</v>
      </c>
      <c r="C11" s="72" t="s">
        <v>76</v>
      </c>
      <c r="D11" s="71" t="s">
        <v>77</v>
      </c>
      <c r="E11" s="71" t="s">
        <v>115</v>
      </c>
      <c r="F11" s="71" t="s">
        <v>116</v>
      </c>
      <c r="G11" s="80"/>
      <c r="H11" s="79" t="s">
        <v>24</v>
      </c>
      <c r="I11" s="81">
        <v>1116850</v>
      </c>
      <c r="J11" s="75">
        <v>40000</v>
      </c>
      <c r="K11" s="76">
        <v>0</v>
      </c>
      <c r="L11" s="77" t="s">
        <v>185</v>
      </c>
    </row>
    <row r="12" spans="1:12" s="9" customFormat="1" ht="27.75">
      <c r="A12" s="8"/>
      <c r="I12" s="67"/>
      <c r="J12" s="31">
        <f>SUM(J6:J11)</f>
        <v>270000</v>
      </c>
      <c r="K12" s="32">
        <f>SUM(K6:K11)</f>
        <v>80000</v>
      </c>
    </row>
    <row r="13" spans="1:12" s="9" customFormat="1" ht="27.75">
      <c r="A13" s="8"/>
      <c r="B13" s="10"/>
      <c r="C13" s="13"/>
      <c r="D13" s="14"/>
      <c r="E13" s="14"/>
      <c r="F13" s="14"/>
      <c r="G13" s="15"/>
      <c r="I13" s="67"/>
      <c r="J13" s="11"/>
    </row>
    <row r="14" spans="1:12" s="9" customFormat="1" ht="84" customHeight="1">
      <c r="A14" s="8"/>
      <c r="I14" s="67"/>
      <c r="J14" s="11"/>
    </row>
    <row r="18" spans="3:3">
      <c r="C18" s="2" t="s">
        <v>23</v>
      </c>
    </row>
  </sheetData>
  <mergeCells count="13">
    <mergeCell ref="A1:L1"/>
    <mergeCell ref="A2:A5"/>
    <mergeCell ref="B2:B5"/>
    <mergeCell ref="C2:C5"/>
    <mergeCell ref="K2:K5"/>
    <mergeCell ref="L2:L5"/>
    <mergeCell ref="J2:J5"/>
    <mergeCell ref="I2:I5"/>
    <mergeCell ref="D2:D5"/>
    <mergeCell ref="F2:F5"/>
    <mergeCell ref="E2:E5"/>
    <mergeCell ref="G2:G5"/>
    <mergeCell ref="H3:H5"/>
  </mergeCells>
  <pageMargins left="0.23622047244094491" right="0.15748031496062992" top="0.43307086614173229" bottom="0.35433070866141736" header="0.19685039370078741" footer="0.15748031496062992"/>
  <pageSetup paperSize="9" scale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zoomScale="45" zoomScaleNormal="45" zoomScaleSheetLayoutView="25" workbookViewId="0">
      <pane xSplit="3" ySplit="1" topLeftCell="D12" activePane="bottomRight" state="frozen"/>
      <selection activeCell="A2" sqref="A2:Q46"/>
      <selection pane="topRight" activeCell="A2" sqref="A2:Q46"/>
      <selection pane="bottomLeft" activeCell="A2" sqref="A2:Q46"/>
      <selection pane="bottomRight" activeCell="A6" sqref="A6:L20"/>
    </sheetView>
  </sheetViews>
  <sheetFormatPr defaultRowHeight="23.25"/>
  <cols>
    <col min="1" max="1" width="11.140625" style="3" customWidth="1"/>
    <col min="2" max="2" width="35.7109375" style="2" customWidth="1"/>
    <col min="3" max="3" width="38.85546875" style="2" customWidth="1"/>
    <col min="4" max="4" width="52.140625" style="2" customWidth="1"/>
    <col min="5" max="5" width="52.85546875" style="2" customWidth="1"/>
    <col min="6" max="6" width="33.7109375" style="2" customWidth="1"/>
    <col min="7" max="7" width="35.5703125" style="2" customWidth="1"/>
    <col min="8" max="8" width="31.28515625" style="2" customWidth="1"/>
    <col min="9" max="9" width="38" style="2" customWidth="1"/>
    <col min="10" max="10" width="27.7109375" style="2" customWidth="1"/>
    <col min="11" max="11" width="32.5703125" style="2" customWidth="1"/>
    <col min="12" max="12" width="50.85546875" style="2" customWidth="1"/>
    <col min="13" max="16384" width="9.140625" style="2"/>
  </cols>
  <sheetData>
    <row r="1" spans="1:12" s="69" customFormat="1" ht="42" customHeight="1" thickBot="1">
      <c r="A1" s="122" t="s">
        <v>181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8.75" customHeight="1">
      <c r="A2" s="129" t="s">
        <v>66</v>
      </c>
      <c r="B2" s="112" t="s">
        <v>0</v>
      </c>
      <c r="C2" s="112" t="s">
        <v>15</v>
      </c>
      <c r="D2" s="112" t="s">
        <v>124</v>
      </c>
      <c r="E2" s="134" t="s">
        <v>107</v>
      </c>
      <c r="F2" s="114" t="s">
        <v>48</v>
      </c>
      <c r="G2" s="117" t="s">
        <v>200</v>
      </c>
      <c r="H2" s="55" t="s">
        <v>2</v>
      </c>
      <c r="I2" s="112" t="s">
        <v>3</v>
      </c>
      <c r="J2" s="112" t="s">
        <v>4</v>
      </c>
      <c r="K2" s="112" t="s">
        <v>5</v>
      </c>
      <c r="L2" s="131" t="s">
        <v>8</v>
      </c>
    </row>
    <row r="3" spans="1:12" s="33" customFormat="1" ht="18.75" customHeight="1">
      <c r="A3" s="130"/>
      <c r="B3" s="113"/>
      <c r="C3" s="113"/>
      <c r="D3" s="113"/>
      <c r="E3" s="135"/>
      <c r="F3" s="137"/>
      <c r="G3" s="118"/>
      <c r="H3" s="120" t="s">
        <v>6</v>
      </c>
      <c r="I3" s="113"/>
      <c r="J3" s="113"/>
      <c r="K3" s="128"/>
      <c r="L3" s="132"/>
    </row>
    <row r="4" spans="1:12" s="33" customFormat="1" ht="18.75" customHeight="1">
      <c r="A4" s="130"/>
      <c r="B4" s="113"/>
      <c r="C4" s="113"/>
      <c r="D4" s="113"/>
      <c r="E4" s="135"/>
      <c r="F4" s="137"/>
      <c r="G4" s="118"/>
      <c r="H4" s="133"/>
      <c r="I4" s="113"/>
      <c r="J4" s="113"/>
      <c r="K4" s="128"/>
      <c r="L4" s="132"/>
    </row>
    <row r="5" spans="1:12" s="33" customFormat="1" ht="113.25" customHeight="1">
      <c r="A5" s="130"/>
      <c r="B5" s="113"/>
      <c r="C5" s="113"/>
      <c r="D5" s="113"/>
      <c r="E5" s="136"/>
      <c r="F5" s="138"/>
      <c r="G5" s="119"/>
      <c r="H5" s="133"/>
      <c r="I5" s="113"/>
      <c r="J5" s="113"/>
      <c r="K5" s="128"/>
      <c r="L5" s="132"/>
    </row>
    <row r="6" spans="1:12" s="6" customFormat="1" ht="79.5" customHeight="1">
      <c r="A6" s="93">
        <v>1</v>
      </c>
      <c r="B6" s="94" t="s">
        <v>127</v>
      </c>
      <c r="C6" s="95" t="s">
        <v>46</v>
      </c>
      <c r="D6" s="94" t="s">
        <v>158</v>
      </c>
      <c r="E6" s="94" t="s">
        <v>158</v>
      </c>
      <c r="F6" s="94" t="s">
        <v>108</v>
      </c>
      <c r="G6" s="96" t="s">
        <v>211</v>
      </c>
      <c r="H6" s="97" t="s">
        <v>69</v>
      </c>
      <c r="I6" s="98">
        <v>70000</v>
      </c>
      <c r="J6" s="99">
        <v>25000</v>
      </c>
      <c r="K6" s="100">
        <v>14000</v>
      </c>
      <c r="L6" s="101"/>
    </row>
    <row r="7" spans="1:12" s="6" customFormat="1" ht="84" customHeight="1">
      <c r="A7" s="93">
        <v>2</v>
      </c>
      <c r="B7" s="94" t="s">
        <v>159</v>
      </c>
      <c r="C7" s="95" t="s">
        <v>160</v>
      </c>
      <c r="D7" s="94" t="s">
        <v>161</v>
      </c>
      <c r="E7" s="94" t="s">
        <v>162</v>
      </c>
      <c r="F7" s="94" t="s">
        <v>108</v>
      </c>
      <c r="G7" s="96" t="s">
        <v>210</v>
      </c>
      <c r="H7" s="97" t="s">
        <v>69</v>
      </c>
      <c r="I7" s="98">
        <v>10900160</v>
      </c>
      <c r="J7" s="99">
        <v>50000</v>
      </c>
      <c r="K7" s="100">
        <v>40000</v>
      </c>
      <c r="L7" s="101"/>
    </row>
    <row r="8" spans="1:12" s="6" customFormat="1" ht="84" customHeight="1">
      <c r="A8" s="93">
        <v>3</v>
      </c>
      <c r="B8" s="94" t="s">
        <v>127</v>
      </c>
      <c r="C8" s="95" t="s">
        <v>46</v>
      </c>
      <c r="D8" s="94" t="s">
        <v>128</v>
      </c>
      <c r="E8" s="94" t="s">
        <v>126</v>
      </c>
      <c r="F8" s="94" t="s">
        <v>108</v>
      </c>
      <c r="G8" s="96" t="s">
        <v>201</v>
      </c>
      <c r="H8" s="97" t="s">
        <v>69</v>
      </c>
      <c r="I8" s="102">
        <v>185000</v>
      </c>
      <c r="J8" s="99">
        <v>25000</v>
      </c>
      <c r="K8" s="100">
        <v>20000</v>
      </c>
      <c r="L8" s="101" t="s">
        <v>23</v>
      </c>
    </row>
    <row r="9" spans="1:12" s="6" customFormat="1" ht="162" customHeight="1">
      <c r="A9" s="93">
        <v>4</v>
      </c>
      <c r="B9" s="94" t="s">
        <v>33</v>
      </c>
      <c r="C9" s="97" t="s">
        <v>34</v>
      </c>
      <c r="D9" s="94" t="s">
        <v>129</v>
      </c>
      <c r="E9" s="94" t="s">
        <v>130</v>
      </c>
      <c r="F9" s="94" t="s">
        <v>108</v>
      </c>
      <c r="G9" s="96" t="s">
        <v>202</v>
      </c>
      <c r="H9" s="97" t="s">
        <v>69</v>
      </c>
      <c r="I9" s="102">
        <v>1546000</v>
      </c>
      <c r="J9" s="99">
        <v>50000</v>
      </c>
      <c r="K9" s="100">
        <v>30000</v>
      </c>
      <c r="L9" s="101"/>
    </row>
    <row r="10" spans="1:12" s="6" customFormat="1" ht="54" customHeight="1">
      <c r="A10" s="93">
        <v>5</v>
      </c>
      <c r="B10" s="94" t="s">
        <v>137</v>
      </c>
      <c r="C10" s="95" t="s">
        <v>37</v>
      </c>
      <c r="D10" s="94" t="s">
        <v>138</v>
      </c>
      <c r="E10" s="94" t="s">
        <v>139</v>
      </c>
      <c r="F10" s="94" t="s">
        <v>108</v>
      </c>
      <c r="G10" s="96" t="s">
        <v>205</v>
      </c>
      <c r="H10" s="97" t="s">
        <v>69</v>
      </c>
      <c r="I10" s="102">
        <v>119360</v>
      </c>
      <c r="J10" s="99">
        <v>8000</v>
      </c>
      <c r="K10" s="100">
        <v>7000</v>
      </c>
      <c r="L10" s="101"/>
    </row>
    <row r="11" spans="1:12" s="6" customFormat="1" ht="54" customHeight="1">
      <c r="A11" s="93">
        <v>6</v>
      </c>
      <c r="B11" s="94" t="s">
        <v>147</v>
      </c>
      <c r="C11" s="95" t="s">
        <v>44</v>
      </c>
      <c r="D11" s="94" t="s">
        <v>152</v>
      </c>
      <c r="E11" s="94" t="s">
        <v>153</v>
      </c>
      <c r="F11" s="94" t="s">
        <v>108</v>
      </c>
      <c r="G11" s="96" t="s">
        <v>207</v>
      </c>
      <c r="H11" s="97" t="s">
        <v>69</v>
      </c>
      <c r="I11" s="103">
        <v>69207</v>
      </c>
      <c r="J11" s="99">
        <v>15253</v>
      </c>
      <c r="K11" s="100">
        <v>7000</v>
      </c>
      <c r="L11" s="101"/>
    </row>
    <row r="12" spans="1:12" s="6" customFormat="1" ht="54" customHeight="1">
      <c r="A12" s="93">
        <v>7</v>
      </c>
      <c r="B12" s="94" t="s">
        <v>154</v>
      </c>
      <c r="C12" s="95" t="s">
        <v>155</v>
      </c>
      <c r="D12" s="94" t="s">
        <v>27</v>
      </c>
      <c r="E12" s="94" t="s">
        <v>156</v>
      </c>
      <c r="F12" s="94" t="s">
        <v>108</v>
      </c>
      <c r="G12" s="96" t="s">
        <v>208</v>
      </c>
      <c r="H12" s="97" t="s">
        <v>69</v>
      </c>
      <c r="I12" s="103">
        <v>76000</v>
      </c>
      <c r="J12" s="99">
        <v>50000</v>
      </c>
      <c r="K12" s="100">
        <v>20400</v>
      </c>
      <c r="L12" s="101"/>
    </row>
    <row r="13" spans="1:12" s="6" customFormat="1" ht="54" customHeight="1">
      <c r="A13" s="93">
        <v>8</v>
      </c>
      <c r="B13" s="94" t="s">
        <v>22</v>
      </c>
      <c r="C13" s="95" t="s">
        <v>163</v>
      </c>
      <c r="D13" s="94" t="s">
        <v>28</v>
      </c>
      <c r="E13" s="94" t="s">
        <v>164</v>
      </c>
      <c r="F13" s="94" t="s">
        <v>108</v>
      </c>
      <c r="G13" s="96" t="s">
        <v>209</v>
      </c>
      <c r="H13" s="97" t="s">
        <v>69</v>
      </c>
      <c r="I13" s="103">
        <v>319000</v>
      </c>
      <c r="J13" s="99">
        <v>50000</v>
      </c>
      <c r="K13" s="100">
        <v>30000</v>
      </c>
      <c r="L13" s="101"/>
    </row>
    <row r="14" spans="1:12" s="6" customFormat="1" ht="90.75" customHeight="1">
      <c r="A14" s="93">
        <v>9</v>
      </c>
      <c r="B14" s="94" t="s">
        <v>131</v>
      </c>
      <c r="C14" s="95" t="s">
        <v>132</v>
      </c>
      <c r="D14" s="94" t="s">
        <v>35</v>
      </c>
      <c r="E14" s="94" t="s">
        <v>133</v>
      </c>
      <c r="F14" s="94" t="s">
        <v>108</v>
      </c>
      <c r="G14" s="96" t="s">
        <v>203</v>
      </c>
      <c r="H14" s="97" t="s">
        <v>69</v>
      </c>
      <c r="I14" s="104">
        <v>3172000</v>
      </c>
      <c r="J14" s="99">
        <v>50000</v>
      </c>
      <c r="K14" s="100">
        <v>20000</v>
      </c>
      <c r="L14" s="101"/>
    </row>
    <row r="15" spans="1:12" s="6" customFormat="1" ht="54" customHeight="1">
      <c r="A15" s="93">
        <v>10</v>
      </c>
      <c r="B15" s="105" t="s">
        <v>36</v>
      </c>
      <c r="C15" s="95" t="s">
        <v>134</v>
      </c>
      <c r="D15" s="94" t="s">
        <v>135</v>
      </c>
      <c r="E15" s="94" t="s">
        <v>136</v>
      </c>
      <c r="F15" s="94" t="s">
        <v>108</v>
      </c>
      <c r="G15" s="96" t="s">
        <v>204</v>
      </c>
      <c r="H15" s="97" t="s">
        <v>69</v>
      </c>
      <c r="I15" s="104">
        <v>31262046</v>
      </c>
      <c r="J15" s="99">
        <v>40000</v>
      </c>
      <c r="K15" s="99">
        <v>20000</v>
      </c>
      <c r="L15" s="101"/>
    </row>
    <row r="16" spans="1:12" s="6" customFormat="1" ht="105.75" customHeight="1">
      <c r="A16" s="93">
        <v>11</v>
      </c>
      <c r="B16" s="94" t="s">
        <v>41</v>
      </c>
      <c r="C16" s="95" t="s">
        <v>140</v>
      </c>
      <c r="D16" s="94" t="s">
        <v>141</v>
      </c>
      <c r="E16" s="94" t="s">
        <v>142</v>
      </c>
      <c r="F16" s="94" t="s">
        <v>108</v>
      </c>
      <c r="G16" s="96" t="s">
        <v>206</v>
      </c>
      <c r="H16" s="97" t="s">
        <v>69</v>
      </c>
      <c r="I16" s="103">
        <v>749200</v>
      </c>
      <c r="J16" s="99">
        <v>40200</v>
      </c>
      <c r="K16" s="100">
        <v>11600</v>
      </c>
      <c r="L16" s="101"/>
    </row>
    <row r="17" spans="1:12" s="6" customFormat="1" ht="105.75" customHeight="1">
      <c r="A17" s="93">
        <v>12</v>
      </c>
      <c r="B17" s="94" t="s">
        <v>154</v>
      </c>
      <c r="C17" s="95" t="s">
        <v>155</v>
      </c>
      <c r="D17" s="94" t="s">
        <v>26</v>
      </c>
      <c r="E17" s="94" t="s">
        <v>157</v>
      </c>
      <c r="F17" s="94" t="s">
        <v>108</v>
      </c>
      <c r="G17" s="96" t="s">
        <v>212</v>
      </c>
      <c r="H17" s="97" t="s">
        <v>69</v>
      </c>
      <c r="I17" s="103">
        <v>74000</v>
      </c>
      <c r="J17" s="99">
        <v>50000</v>
      </c>
      <c r="K17" s="100">
        <v>30000</v>
      </c>
      <c r="L17" s="101"/>
    </row>
    <row r="18" spans="1:12" s="6" customFormat="1" ht="166.5">
      <c r="A18" s="93">
        <v>13</v>
      </c>
      <c r="B18" s="94" t="s">
        <v>147</v>
      </c>
      <c r="C18" s="95" t="s">
        <v>44</v>
      </c>
      <c r="D18" s="94" t="s">
        <v>148</v>
      </c>
      <c r="E18" s="94" t="s">
        <v>149</v>
      </c>
      <c r="F18" s="94" t="s">
        <v>108</v>
      </c>
      <c r="G18" s="96"/>
      <c r="H18" s="97" t="s">
        <v>69</v>
      </c>
      <c r="I18" s="103">
        <v>3426260</v>
      </c>
      <c r="J18" s="99">
        <v>30000</v>
      </c>
      <c r="K18" s="100">
        <v>0</v>
      </c>
      <c r="L18" s="106" t="s">
        <v>194</v>
      </c>
    </row>
    <row r="19" spans="1:12" s="6" customFormat="1" ht="166.5">
      <c r="A19" s="93">
        <v>14</v>
      </c>
      <c r="B19" s="94" t="s">
        <v>147</v>
      </c>
      <c r="C19" s="95" t="s">
        <v>44</v>
      </c>
      <c r="D19" s="94" t="s">
        <v>150</v>
      </c>
      <c r="E19" s="94" t="s">
        <v>151</v>
      </c>
      <c r="F19" s="94" t="s">
        <v>108</v>
      </c>
      <c r="G19" s="96"/>
      <c r="H19" s="97" t="s">
        <v>69</v>
      </c>
      <c r="I19" s="103">
        <v>3272389</v>
      </c>
      <c r="J19" s="99">
        <v>28500</v>
      </c>
      <c r="K19" s="100">
        <v>0</v>
      </c>
      <c r="L19" s="106" t="s">
        <v>194</v>
      </c>
    </row>
    <row r="20" spans="1:12" s="6" customFormat="1" ht="108.75">
      <c r="A20" s="93">
        <v>15</v>
      </c>
      <c r="B20" s="94" t="s">
        <v>143</v>
      </c>
      <c r="C20" s="95" t="s">
        <v>144</v>
      </c>
      <c r="D20" s="94" t="s">
        <v>145</v>
      </c>
      <c r="E20" s="94" t="s">
        <v>146</v>
      </c>
      <c r="F20" s="94" t="s">
        <v>108</v>
      </c>
      <c r="G20" s="96"/>
      <c r="H20" s="97" t="s">
        <v>24</v>
      </c>
      <c r="I20" s="103">
        <v>15478576</v>
      </c>
      <c r="J20" s="99">
        <v>50000</v>
      </c>
      <c r="K20" s="100">
        <v>0</v>
      </c>
      <c r="L20" s="101" t="s">
        <v>182</v>
      </c>
    </row>
    <row r="21" spans="1:12">
      <c r="J21" s="40">
        <f>SUM(J6:J20)</f>
        <v>561953</v>
      </c>
      <c r="K21" s="40">
        <f>SUM(K6:K20)</f>
        <v>250000</v>
      </c>
    </row>
    <row r="24" spans="1:12">
      <c r="B24" s="2" t="s">
        <v>23</v>
      </c>
    </row>
  </sheetData>
  <autoFilter ref="I1:I29"/>
  <mergeCells count="13">
    <mergeCell ref="A1:L1"/>
    <mergeCell ref="D2:D5"/>
    <mergeCell ref="G2:G5"/>
    <mergeCell ref="K2:K5"/>
    <mergeCell ref="A2:A5"/>
    <mergeCell ref="B2:B5"/>
    <mergeCell ref="C2:C5"/>
    <mergeCell ref="L2:L5"/>
    <mergeCell ref="H3:H5"/>
    <mergeCell ref="E2:E5"/>
    <mergeCell ref="F2:F5"/>
    <mergeCell ref="J2:J5"/>
    <mergeCell ref="I2:I5"/>
  </mergeCells>
  <pageMargins left="0.23622047244094491" right="0.15748031496062992" top="0.43307086614173229" bottom="0.35433070866141736" header="0.19685039370078741" footer="0.15748031496062992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"/>
  <sheetViews>
    <sheetView zoomScale="45" zoomScaleNormal="45" zoomScaleSheetLayoutView="25" workbookViewId="0">
      <pane xSplit="3" ySplit="1" topLeftCell="E2" activePane="bottomRight" state="frozen"/>
      <selection activeCell="A2" sqref="A2:Q46"/>
      <selection pane="topRight" activeCell="A2" sqref="A2:Q46"/>
      <selection pane="bottomLeft" activeCell="A2" sqref="A2:Q46"/>
      <selection pane="bottomRight" activeCell="G6" sqref="G6"/>
    </sheetView>
  </sheetViews>
  <sheetFormatPr defaultRowHeight="23.25"/>
  <cols>
    <col min="1" max="1" width="6" style="3" customWidth="1"/>
    <col min="2" max="2" width="31.28515625" style="2" bestFit="1" customWidth="1"/>
    <col min="3" max="3" width="35.7109375" style="2" customWidth="1"/>
    <col min="4" max="5" width="67.5703125" style="2" customWidth="1"/>
    <col min="6" max="6" width="38.42578125" style="2" customWidth="1"/>
    <col min="7" max="7" width="34.28515625" style="2" customWidth="1"/>
    <col min="8" max="8" width="28.5703125" style="2" customWidth="1"/>
    <col min="9" max="9" width="31.7109375" style="2" customWidth="1"/>
    <col min="10" max="10" width="29.140625" style="4" customWidth="1"/>
    <col min="11" max="11" width="24.5703125" style="2" customWidth="1"/>
    <col min="12" max="12" width="72.85546875" style="2" customWidth="1"/>
    <col min="13" max="16384" width="9.140625" style="2"/>
  </cols>
  <sheetData>
    <row r="1" spans="1:12" s="69" customFormat="1" ht="42" customHeight="1" thickBot="1">
      <c r="A1" s="122" t="s">
        <v>180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s="4" customFormat="1" ht="18.75" customHeight="1">
      <c r="A2" s="152" t="s">
        <v>66</v>
      </c>
      <c r="B2" s="146" t="s">
        <v>0</v>
      </c>
      <c r="C2" s="146" t="s">
        <v>15</v>
      </c>
      <c r="D2" s="146" t="s">
        <v>117</v>
      </c>
      <c r="E2" s="149" t="s">
        <v>107</v>
      </c>
      <c r="F2" s="143" t="s">
        <v>48</v>
      </c>
      <c r="G2" s="154" t="s">
        <v>200</v>
      </c>
      <c r="H2" s="90" t="s">
        <v>2</v>
      </c>
      <c r="I2" s="146" t="s">
        <v>3</v>
      </c>
      <c r="J2" s="146" t="s">
        <v>4</v>
      </c>
      <c r="K2" s="146" t="s">
        <v>5</v>
      </c>
      <c r="L2" s="139" t="s">
        <v>8</v>
      </c>
    </row>
    <row r="3" spans="1:12" s="4" customFormat="1" ht="18.75" customHeight="1">
      <c r="A3" s="153"/>
      <c r="B3" s="147"/>
      <c r="C3" s="147"/>
      <c r="D3" s="147"/>
      <c r="E3" s="150"/>
      <c r="F3" s="144"/>
      <c r="G3" s="155"/>
      <c r="H3" s="141" t="s">
        <v>6</v>
      </c>
      <c r="I3" s="157"/>
      <c r="J3" s="147"/>
      <c r="K3" s="148"/>
      <c r="L3" s="140"/>
    </row>
    <row r="4" spans="1:12" s="4" customFormat="1" ht="18.75" customHeight="1">
      <c r="A4" s="153"/>
      <c r="B4" s="147"/>
      <c r="C4" s="147"/>
      <c r="D4" s="147"/>
      <c r="E4" s="150"/>
      <c r="F4" s="144"/>
      <c r="G4" s="155"/>
      <c r="H4" s="142"/>
      <c r="I4" s="157"/>
      <c r="J4" s="147"/>
      <c r="K4" s="148"/>
      <c r="L4" s="140"/>
    </row>
    <row r="5" spans="1:12" s="4" customFormat="1" ht="25.5" customHeight="1">
      <c r="A5" s="153"/>
      <c r="B5" s="147"/>
      <c r="C5" s="147"/>
      <c r="D5" s="147"/>
      <c r="E5" s="151"/>
      <c r="F5" s="145"/>
      <c r="G5" s="156"/>
      <c r="H5" s="142"/>
      <c r="I5" s="157"/>
      <c r="J5" s="147"/>
      <c r="K5" s="148"/>
      <c r="L5" s="140"/>
    </row>
    <row r="6" spans="1:12" s="6" customFormat="1" ht="56.25" customHeight="1">
      <c r="A6" s="7" t="s">
        <v>7</v>
      </c>
      <c r="B6" s="47" t="s">
        <v>14</v>
      </c>
      <c r="C6" s="16" t="s">
        <v>81</v>
      </c>
      <c r="D6" s="47" t="s">
        <v>82</v>
      </c>
      <c r="E6" s="47" t="s">
        <v>118</v>
      </c>
      <c r="F6" s="47" t="s">
        <v>108</v>
      </c>
      <c r="G6" s="61" t="s">
        <v>222</v>
      </c>
      <c r="H6" s="58" t="s">
        <v>69</v>
      </c>
      <c r="I6" s="59">
        <v>737500</v>
      </c>
      <c r="J6" s="49">
        <v>10000</v>
      </c>
      <c r="K6" s="12">
        <v>10000</v>
      </c>
      <c r="L6" s="50"/>
    </row>
    <row r="7" spans="1:12" s="6" customFormat="1" ht="55.5">
      <c r="A7" s="7" t="s">
        <v>9</v>
      </c>
      <c r="B7" s="47" t="s">
        <v>78</v>
      </c>
      <c r="C7" s="16" t="s">
        <v>79</v>
      </c>
      <c r="D7" s="47" t="s">
        <v>80</v>
      </c>
      <c r="E7" s="47" t="s">
        <v>118</v>
      </c>
      <c r="F7" s="47" t="s">
        <v>108</v>
      </c>
      <c r="G7" s="60"/>
      <c r="H7" s="58" t="s">
        <v>69</v>
      </c>
      <c r="I7" s="59">
        <v>1752076</v>
      </c>
      <c r="J7" s="49">
        <v>10000</v>
      </c>
      <c r="K7" s="12">
        <v>0</v>
      </c>
      <c r="L7" s="83" t="s">
        <v>196</v>
      </c>
    </row>
    <row r="8" spans="1:12" s="9" customFormat="1" ht="27.75">
      <c r="A8" s="8"/>
      <c r="J8" s="31">
        <f>SUM(J6:J7)</f>
        <v>20000</v>
      </c>
      <c r="K8" s="32">
        <f>SUM(K6:K7)</f>
        <v>10000</v>
      </c>
    </row>
    <row r="11" spans="1:12">
      <c r="C11" s="2" t="s">
        <v>23</v>
      </c>
    </row>
  </sheetData>
  <mergeCells count="13">
    <mergeCell ref="E2:E5"/>
    <mergeCell ref="A1:L1"/>
    <mergeCell ref="A2:A5"/>
    <mergeCell ref="B2:B5"/>
    <mergeCell ref="C2:C5"/>
    <mergeCell ref="D2:D5"/>
    <mergeCell ref="G2:G5"/>
    <mergeCell ref="I2:I5"/>
    <mergeCell ref="L2:L5"/>
    <mergeCell ref="H3:H5"/>
    <mergeCell ref="F2:F5"/>
    <mergeCell ref="J2:J5"/>
    <mergeCell ref="K2:K5"/>
  </mergeCells>
  <pageMargins left="0.23622047244094491" right="0.15748031496062992" top="0.43307086614173229" bottom="0.35433070866141736" header="0.19685039370078741" footer="0.15748031496062992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"/>
  <sheetViews>
    <sheetView tabSelected="1" zoomScale="45" zoomScaleNormal="45" zoomScaleSheetLayoutView="25" workbookViewId="0">
      <pane xSplit="3" ySplit="1" topLeftCell="F2" activePane="bottomRight" state="frozen"/>
      <selection activeCell="A2" sqref="A2:Q46"/>
      <selection pane="topRight" activeCell="A2" sqref="A2:Q46"/>
      <selection pane="bottomLeft" activeCell="A2" sqref="A2:Q46"/>
      <selection pane="bottomRight" activeCell="I14" sqref="I14"/>
    </sheetView>
  </sheetViews>
  <sheetFormatPr defaultRowHeight="23.25"/>
  <cols>
    <col min="1" max="1" width="6" style="3" customWidth="1"/>
    <col min="2" max="2" width="35.7109375" style="2" customWidth="1"/>
    <col min="3" max="3" width="32.42578125" style="2" customWidth="1"/>
    <col min="4" max="4" width="30" style="2" bestFit="1" customWidth="1"/>
    <col min="5" max="5" width="71.42578125" style="2" customWidth="1"/>
    <col min="6" max="6" width="52.42578125" style="2" customWidth="1"/>
    <col min="7" max="7" width="39.7109375" style="2" customWidth="1"/>
    <col min="8" max="8" width="28.42578125" style="2" customWidth="1"/>
    <col min="9" max="9" width="36.28515625" style="2" customWidth="1"/>
    <col min="10" max="10" width="24.5703125" style="2" customWidth="1"/>
    <col min="11" max="11" width="27.85546875" style="2" customWidth="1"/>
    <col min="12" max="12" width="59.28515625" style="2" customWidth="1"/>
    <col min="13" max="16384" width="9.140625" style="2"/>
  </cols>
  <sheetData>
    <row r="1" spans="1:17" s="69" customFormat="1" ht="42" customHeight="1" thickBot="1">
      <c r="A1" s="122" t="s">
        <v>179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7" ht="18.75" customHeight="1">
      <c r="A2" s="160" t="s">
        <v>66</v>
      </c>
      <c r="B2" s="146" t="s">
        <v>0</v>
      </c>
      <c r="C2" s="162" t="s">
        <v>15</v>
      </c>
      <c r="D2" s="146" t="s">
        <v>1</v>
      </c>
      <c r="E2" s="168" t="s">
        <v>107</v>
      </c>
      <c r="F2" s="168" t="s">
        <v>119</v>
      </c>
      <c r="G2" s="154" t="s">
        <v>200</v>
      </c>
      <c r="H2" s="91" t="s">
        <v>2</v>
      </c>
      <c r="I2" s="173" t="s">
        <v>3</v>
      </c>
      <c r="J2" s="171" t="s">
        <v>4</v>
      </c>
      <c r="K2" s="171" t="s">
        <v>5</v>
      </c>
      <c r="L2" s="164" t="s">
        <v>8</v>
      </c>
    </row>
    <row r="3" spans="1:17" ht="18.75" customHeight="1">
      <c r="A3" s="161"/>
      <c r="B3" s="147"/>
      <c r="C3" s="163"/>
      <c r="D3" s="147"/>
      <c r="E3" s="169"/>
      <c r="F3" s="169"/>
      <c r="G3" s="158"/>
      <c r="H3" s="166" t="s">
        <v>6</v>
      </c>
      <c r="I3" s="174"/>
      <c r="J3" s="147"/>
      <c r="K3" s="172"/>
      <c r="L3" s="165"/>
    </row>
    <row r="4" spans="1:17" ht="18.75" customHeight="1">
      <c r="A4" s="161"/>
      <c r="B4" s="147"/>
      <c r="C4" s="163"/>
      <c r="D4" s="147"/>
      <c r="E4" s="169"/>
      <c r="F4" s="169"/>
      <c r="G4" s="158"/>
      <c r="H4" s="167"/>
      <c r="I4" s="174"/>
      <c r="J4" s="147"/>
      <c r="K4" s="172"/>
      <c r="L4" s="165"/>
    </row>
    <row r="5" spans="1:17" ht="75.75" customHeight="1">
      <c r="A5" s="161"/>
      <c r="B5" s="147"/>
      <c r="C5" s="163"/>
      <c r="D5" s="147"/>
      <c r="E5" s="170"/>
      <c r="F5" s="170"/>
      <c r="G5" s="159"/>
      <c r="H5" s="167"/>
      <c r="I5" s="174"/>
      <c r="J5" s="147"/>
      <c r="K5" s="172"/>
      <c r="L5" s="165"/>
    </row>
    <row r="6" spans="1:17" s="6" customFormat="1" ht="277.5">
      <c r="A6" s="7" t="s">
        <v>7</v>
      </c>
      <c r="B6" s="47" t="s">
        <v>17</v>
      </c>
      <c r="C6" s="16" t="s">
        <v>85</v>
      </c>
      <c r="D6" s="47" t="s">
        <v>86</v>
      </c>
      <c r="E6" s="47" t="s">
        <v>122</v>
      </c>
      <c r="F6" s="16" t="s">
        <v>108</v>
      </c>
      <c r="G6" s="60" t="s">
        <v>223</v>
      </c>
      <c r="H6" s="52" t="s">
        <v>69</v>
      </c>
      <c r="I6" s="56">
        <v>2330730</v>
      </c>
      <c r="J6" s="49">
        <v>40000</v>
      </c>
      <c r="K6" s="12">
        <v>40000</v>
      </c>
      <c r="L6" s="50" t="s">
        <v>23</v>
      </c>
      <c r="M6" s="2"/>
      <c r="N6" s="2"/>
      <c r="O6" s="2"/>
      <c r="P6" s="2"/>
      <c r="Q6" s="2"/>
    </row>
    <row r="7" spans="1:17" ht="83.25">
      <c r="A7" s="78" t="s">
        <v>9</v>
      </c>
      <c r="B7" s="71" t="s">
        <v>39</v>
      </c>
      <c r="C7" s="72" t="s">
        <v>83</v>
      </c>
      <c r="D7" s="71" t="s">
        <v>84</v>
      </c>
      <c r="E7" s="71" t="s">
        <v>120</v>
      </c>
      <c r="F7" s="72" t="s">
        <v>121</v>
      </c>
      <c r="G7" s="74"/>
      <c r="H7" s="73" t="s">
        <v>24</v>
      </c>
      <c r="I7" s="75">
        <v>88732</v>
      </c>
      <c r="J7" s="75">
        <v>38700</v>
      </c>
      <c r="K7" s="76">
        <v>0</v>
      </c>
      <c r="L7" s="77" t="s">
        <v>195</v>
      </c>
      <c r="M7" s="6"/>
      <c r="N7" s="6"/>
      <c r="O7" s="6"/>
      <c r="P7" s="6"/>
      <c r="Q7" s="6"/>
    </row>
    <row r="8" spans="1:17">
      <c r="J8" s="40">
        <f>SUM(J6:J7)</f>
        <v>78700</v>
      </c>
      <c r="K8" s="40">
        <f>SUM(K6:K7)</f>
        <v>40000</v>
      </c>
    </row>
    <row r="10" spans="1:17">
      <c r="B10" s="2" t="s">
        <v>23</v>
      </c>
    </row>
  </sheetData>
  <autoFilter ref="I1:I15"/>
  <mergeCells count="13">
    <mergeCell ref="A1:L1"/>
    <mergeCell ref="D2:D5"/>
    <mergeCell ref="G2:G5"/>
    <mergeCell ref="A2:A5"/>
    <mergeCell ref="B2:B5"/>
    <mergeCell ref="C2:C5"/>
    <mergeCell ref="L2:L5"/>
    <mergeCell ref="H3:H5"/>
    <mergeCell ref="F2:F5"/>
    <mergeCell ref="E2:E5"/>
    <mergeCell ref="J2:J5"/>
    <mergeCell ref="K2:K5"/>
    <mergeCell ref="I2:I5"/>
  </mergeCells>
  <pageMargins left="0.23622047244094491" right="0.15748031496062992" top="0.43307086614173229" bottom="0.35433070866141736" header="0.19685039370078741" footer="0.15748031496062992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"/>
  <sheetViews>
    <sheetView zoomScale="45" zoomScaleNormal="45" zoomScaleSheetLayoutView="25" workbookViewId="0">
      <pane xSplit="3" ySplit="1" topLeftCell="D2" activePane="bottomRight" state="frozen"/>
      <selection activeCell="A2" sqref="A2:Q46"/>
      <selection pane="topRight" activeCell="A2" sqref="A2:Q46"/>
      <selection pane="bottomLeft" activeCell="A2" sqref="A2:Q46"/>
      <selection pane="bottomRight" activeCell="F27" sqref="F27"/>
    </sheetView>
  </sheetViews>
  <sheetFormatPr defaultRowHeight="23.25"/>
  <cols>
    <col min="1" max="1" width="6" style="3" customWidth="1"/>
    <col min="2" max="2" width="35.7109375" style="2" customWidth="1"/>
    <col min="3" max="3" width="35.5703125" style="2" customWidth="1"/>
    <col min="4" max="4" width="48.85546875" style="2" customWidth="1"/>
    <col min="5" max="5" width="64.140625" style="2" customWidth="1"/>
    <col min="6" max="6" width="28.5703125" style="2" customWidth="1"/>
    <col min="7" max="7" width="36.85546875" style="2" customWidth="1"/>
    <col min="8" max="8" width="34.5703125" style="2" customWidth="1"/>
    <col min="9" max="9" width="42.85546875" style="2" customWidth="1"/>
    <col min="10" max="10" width="24.5703125" style="2" customWidth="1"/>
    <col min="11" max="11" width="31" style="2" customWidth="1"/>
    <col min="12" max="12" width="46.85546875" style="2" customWidth="1"/>
    <col min="13" max="16384" width="9.140625" style="2"/>
  </cols>
  <sheetData>
    <row r="1" spans="1:12" s="69" customFormat="1" ht="42" customHeight="1" thickBot="1">
      <c r="A1" s="122" t="s">
        <v>178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8.75" customHeight="1">
      <c r="A2" s="160" t="s">
        <v>66</v>
      </c>
      <c r="B2" s="146" t="s">
        <v>0</v>
      </c>
      <c r="C2" s="146" t="s">
        <v>15</v>
      </c>
      <c r="D2" s="146" t="s">
        <v>165</v>
      </c>
      <c r="E2" s="143" t="s">
        <v>107</v>
      </c>
      <c r="F2" s="143" t="s">
        <v>119</v>
      </c>
      <c r="G2" s="154" t="s">
        <v>200</v>
      </c>
      <c r="H2" s="90" t="s">
        <v>2</v>
      </c>
      <c r="I2" s="146" t="s">
        <v>3</v>
      </c>
      <c r="J2" s="146" t="s">
        <v>4</v>
      </c>
      <c r="K2" s="146" t="s">
        <v>5</v>
      </c>
      <c r="L2" s="139" t="s">
        <v>8</v>
      </c>
    </row>
    <row r="3" spans="1:12" ht="18.75" customHeight="1">
      <c r="A3" s="161"/>
      <c r="B3" s="147"/>
      <c r="C3" s="147"/>
      <c r="D3" s="147"/>
      <c r="E3" s="144"/>
      <c r="F3" s="144"/>
      <c r="G3" s="155"/>
      <c r="H3" s="141" t="s">
        <v>6</v>
      </c>
      <c r="I3" s="157"/>
      <c r="J3" s="147"/>
      <c r="K3" s="148"/>
      <c r="L3" s="140"/>
    </row>
    <row r="4" spans="1:12" ht="18.75" customHeight="1">
      <c r="A4" s="161"/>
      <c r="B4" s="147"/>
      <c r="C4" s="147"/>
      <c r="D4" s="147"/>
      <c r="E4" s="144"/>
      <c r="F4" s="144"/>
      <c r="G4" s="155"/>
      <c r="H4" s="142"/>
      <c r="I4" s="157"/>
      <c r="J4" s="147"/>
      <c r="K4" s="148"/>
      <c r="L4" s="140"/>
    </row>
    <row r="5" spans="1:12" ht="25.5" customHeight="1">
      <c r="A5" s="161"/>
      <c r="B5" s="147"/>
      <c r="C5" s="147"/>
      <c r="D5" s="147"/>
      <c r="E5" s="145"/>
      <c r="F5" s="145"/>
      <c r="G5" s="156"/>
      <c r="H5" s="142"/>
      <c r="I5" s="157"/>
      <c r="J5" s="147"/>
      <c r="K5" s="148"/>
      <c r="L5" s="140"/>
    </row>
    <row r="6" spans="1:12" s="6" customFormat="1" ht="84" customHeight="1">
      <c r="A6" s="70">
        <v>1</v>
      </c>
      <c r="B6" s="17" t="s">
        <v>14</v>
      </c>
      <c r="C6" s="57" t="s">
        <v>94</v>
      </c>
      <c r="D6" s="47" t="s">
        <v>95</v>
      </c>
      <c r="E6" s="57" t="s">
        <v>173</v>
      </c>
      <c r="F6" s="58" t="s">
        <v>108</v>
      </c>
      <c r="G6" s="61" t="s">
        <v>215</v>
      </c>
      <c r="H6" s="58" t="s">
        <v>69</v>
      </c>
      <c r="I6" s="56">
        <v>1964570</v>
      </c>
      <c r="J6" s="56">
        <v>40000</v>
      </c>
      <c r="K6" s="12">
        <v>35000</v>
      </c>
      <c r="L6" s="50" t="s">
        <v>23</v>
      </c>
    </row>
    <row r="7" spans="1:12" s="6" customFormat="1" ht="84" customHeight="1">
      <c r="A7" s="70">
        <v>2</v>
      </c>
      <c r="B7" s="47" t="s">
        <v>47</v>
      </c>
      <c r="C7" s="57" t="s">
        <v>92</v>
      </c>
      <c r="D7" s="47" t="s">
        <v>93</v>
      </c>
      <c r="E7" s="57" t="s">
        <v>172</v>
      </c>
      <c r="F7" s="58" t="s">
        <v>108</v>
      </c>
      <c r="G7" s="60" t="s">
        <v>214</v>
      </c>
      <c r="H7" s="58" t="s">
        <v>69</v>
      </c>
      <c r="I7" s="56">
        <v>6930384</v>
      </c>
      <c r="J7" s="56">
        <v>30000</v>
      </c>
      <c r="K7" s="12">
        <v>10000</v>
      </c>
      <c r="L7" s="50"/>
    </row>
    <row r="8" spans="1:12" s="6" customFormat="1" ht="78" customHeight="1">
      <c r="A8" s="70">
        <v>3</v>
      </c>
      <c r="B8" s="47" t="s">
        <v>42</v>
      </c>
      <c r="C8" s="57" t="s">
        <v>87</v>
      </c>
      <c r="D8" s="47" t="s">
        <v>88</v>
      </c>
      <c r="E8" s="57" t="s">
        <v>170</v>
      </c>
      <c r="F8" s="58" t="s">
        <v>108</v>
      </c>
      <c r="G8" s="61" t="s">
        <v>213</v>
      </c>
      <c r="H8" s="58" t="s">
        <v>69</v>
      </c>
      <c r="I8" s="56">
        <v>2298828</v>
      </c>
      <c r="J8" s="56">
        <v>35000</v>
      </c>
      <c r="K8" s="12">
        <v>10000</v>
      </c>
      <c r="L8" s="50"/>
    </row>
    <row r="9" spans="1:12" s="6" customFormat="1" ht="83.25">
      <c r="A9" s="70">
        <v>4</v>
      </c>
      <c r="B9" s="47" t="s">
        <v>89</v>
      </c>
      <c r="C9" s="58" t="s">
        <v>90</v>
      </c>
      <c r="D9" s="47" t="s">
        <v>91</v>
      </c>
      <c r="E9" s="48" t="s">
        <v>171</v>
      </c>
      <c r="F9" s="48" t="s">
        <v>108</v>
      </c>
      <c r="G9" s="54"/>
      <c r="H9" s="52" t="s">
        <v>69</v>
      </c>
      <c r="I9" s="56">
        <v>7011662</v>
      </c>
      <c r="J9" s="49">
        <v>35000</v>
      </c>
      <c r="K9" s="12">
        <v>0</v>
      </c>
      <c r="L9" s="50" t="s">
        <v>196</v>
      </c>
    </row>
    <row r="10" spans="1:12">
      <c r="J10" s="40">
        <f>SUM(J6:J9)</f>
        <v>140000</v>
      </c>
      <c r="K10" s="40">
        <f>SUM(K6:K9)</f>
        <v>55000</v>
      </c>
    </row>
    <row r="13" spans="1:12">
      <c r="B13" s="2" t="s">
        <v>23</v>
      </c>
    </row>
  </sheetData>
  <autoFilter ref="I1:I18"/>
  <mergeCells count="13">
    <mergeCell ref="A1:L1"/>
    <mergeCell ref="G2:G5"/>
    <mergeCell ref="J2:J5"/>
    <mergeCell ref="K2:K5"/>
    <mergeCell ref="I2:I5"/>
    <mergeCell ref="A2:A5"/>
    <mergeCell ref="L2:L5"/>
    <mergeCell ref="H3:H5"/>
    <mergeCell ref="E2:E5"/>
    <mergeCell ref="F2:F5"/>
    <mergeCell ref="D2:D5"/>
    <mergeCell ref="B2:B5"/>
    <mergeCell ref="C2:C5"/>
  </mergeCells>
  <pageMargins left="0.23622047244094491" right="0.15748031496062992" top="0.43307086614173229" bottom="0.35433070866141736" header="0.19685039370078741" footer="0.15748031496062992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2"/>
  <sheetViews>
    <sheetView zoomScale="45" zoomScaleNormal="45" zoomScaleSheetLayoutView="25" workbookViewId="0">
      <pane xSplit="3" ySplit="1" topLeftCell="D2" activePane="bottomRight" state="frozen"/>
      <selection activeCell="A2" sqref="A2:Q46"/>
      <selection pane="topRight" activeCell="A2" sqref="A2:Q46"/>
      <selection pane="bottomLeft" activeCell="A2" sqref="A2:Q46"/>
      <selection pane="bottomRight" activeCell="E12" sqref="E12"/>
    </sheetView>
  </sheetViews>
  <sheetFormatPr defaultRowHeight="23.25"/>
  <cols>
    <col min="1" max="1" width="6" style="3" customWidth="1"/>
    <col min="2" max="2" width="35.7109375" style="2" customWidth="1"/>
    <col min="3" max="3" width="35.5703125" style="2" customWidth="1"/>
    <col min="4" max="4" width="46.42578125" style="2" customWidth="1"/>
    <col min="5" max="5" width="55.5703125" style="2" customWidth="1"/>
    <col min="6" max="6" width="33" style="2" customWidth="1"/>
    <col min="7" max="7" width="47.5703125" style="2" customWidth="1"/>
    <col min="8" max="8" width="31.42578125" style="2" customWidth="1"/>
    <col min="9" max="9" width="39" style="2" customWidth="1"/>
    <col min="10" max="10" width="24.5703125" style="2" customWidth="1"/>
    <col min="11" max="11" width="25.28515625" style="2" customWidth="1"/>
    <col min="12" max="12" width="27.28515625" style="2" customWidth="1"/>
    <col min="13" max="16384" width="9.140625" style="2"/>
  </cols>
  <sheetData>
    <row r="1" spans="1:12" s="69" customFormat="1" ht="42" customHeight="1" thickBot="1">
      <c r="A1" s="122" t="s">
        <v>177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8.75" customHeight="1">
      <c r="A2" s="160" t="s">
        <v>66</v>
      </c>
      <c r="B2" s="146" t="s">
        <v>0</v>
      </c>
      <c r="C2" s="146" t="s">
        <v>15</v>
      </c>
      <c r="D2" s="146" t="s">
        <v>165</v>
      </c>
      <c r="E2" s="92"/>
      <c r="F2" s="146" t="s">
        <v>119</v>
      </c>
      <c r="G2" s="154" t="s">
        <v>200</v>
      </c>
      <c r="H2" s="91" t="s">
        <v>2</v>
      </c>
      <c r="I2" s="173" t="s">
        <v>3</v>
      </c>
      <c r="J2" s="171" t="s">
        <v>4</v>
      </c>
      <c r="K2" s="171" t="s">
        <v>5</v>
      </c>
      <c r="L2" s="164" t="s">
        <v>8</v>
      </c>
    </row>
    <row r="3" spans="1:12" ht="18.75" customHeight="1">
      <c r="A3" s="161"/>
      <c r="B3" s="147"/>
      <c r="C3" s="147"/>
      <c r="D3" s="147"/>
      <c r="E3" s="175" t="s">
        <v>107</v>
      </c>
      <c r="F3" s="147"/>
      <c r="G3" s="158"/>
      <c r="H3" s="166" t="s">
        <v>6</v>
      </c>
      <c r="I3" s="174"/>
      <c r="J3" s="147"/>
      <c r="K3" s="172"/>
      <c r="L3" s="165"/>
    </row>
    <row r="4" spans="1:12" ht="18.75" customHeight="1">
      <c r="A4" s="161"/>
      <c r="B4" s="147"/>
      <c r="C4" s="147"/>
      <c r="D4" s="147"/>
      <c r="E4" s="176"/>
      <c r="F4" s="147"/>
      <c r="G4" s="158"/>
      <c r="H4" s="167"/>
      <c r="I4" s="174"/>
      <c r="J4" s="147"/>
      <c r="K4" s="172"/>
      <c r="L4" s="165"/>
    </row>
    <row r="5" spans="1:12" ht="93.75" customHeight="1">
      <c r="A5" s="161"/>
      <c r="B5" s="147"/>
      <c r="C5" s="147"/>
      <c r="D5" s="147"/>
      <c r="E5" s="177"/>
      <c r="F5" s="147"/>
      <c r="G5" s="159"/>
      <c r="H5" s="167"/>
      <c r="I5" s="174"/>
      <c r="J5" s="147"/>
      <c r="K5" s="172"/>
      <c r="L5" s="165"/>
    </row>
    <row r="6" spans="1:12" s="6" customFormat="1" ht="56.25" customHeight="1">
      <c r="A6" s="7" t="s">
        <v>7</v>
      </c>
      <c r="B6" s="17" t="s">
        <v>104</v>
      </c>
      <c r="C6" s="16" t="s">
        <v>105</v>
      </c>
      <c r="D6" s="47" t="s">
        <v>106</v>
      </c>
      <c r="E6" s="18" t="s">
        <v>169</v>
      </c>
      <c r="F6" s="47" t="s">
        <v>108</v>
      </c>
      <c r="G6" s="60" t="s">
        <v>219</v>
      </c>
      <c r="H6" s="52" t="s">
        <v>69</v>
      </c>
      <c r="I6" s="56">
        <v>70000</v>
      </c>
      <c r="J6" s="49">
        <v>13500</v>
      </c>
      <c r="K6" s="12">
        <v>10000</v>
      </c>
      <c r="L6" s="50"/>
    </row>
    <row r="7" spans="1:12" s="6" customFormat="1" ht="84" customHeight="1">
      <c r="A7" s="107" t="s">
        <v>9</v>
      </c>
      <c r="B7" s="94" t="s">
        <v>101</v>
      </c>
      <c r="C7" s="95" t="s">
        <v>102</v>
      </c>
      <c r="D7" s="94" t="s">
        <v>103</v>
      </c>
      <c r="E7" s="95" t="s">
        <v>168</v>
      </c>
      <c r="F7" s="94" t="s">
        <v>108</v>
      </c>
      <c r="G7" s="108" t="s">
        <v>218</v>
      </c>
      <c r="H7" s="97" t="s">
        <v>69</v>
      </c>
      <c r="I7" s="99">
        <v>470000</v>
      </c>
      <c r="J7" s="99">
        <v>15000</v>
      </c>
      <c r="K7" s="100">
        <v>10000</v>
      </c>
      <c r="L7" s="101"/>
    </row>
    <row r="8" spans="1:12" s="6" customFormat="1" ht="55.5">
      <c r="A8" s="107" t="s">
        <v>10</v>
      </c>
      <c r="B8" s="94" t="s">
        <v>30</v>
      </c>
      <c r="C8" s="97" t="s">
        <v>99</v>
      </c>
      <c r="D8" s="94" t="s">
        <v>100</v>
      </c>
      <c r="E8" s="95" t="s">
        <v>167</v>
      </c>
      <c r="F8" s="94" t="s">
        <v>108</v>
      </c>
      <c r="G8" s="108" t="s">
        <v>217</v>
      </c>
      <c r="H8" s="97" t="s">
        <v>69</v>
      </c>
      <c r="I8" s="99">
        <v>1800020</v>
      </c>
      <c r="J8" s="99">
        <v>20000</v>
      </c>
      <c r="K8" s="100">
        <v>5000</v>
      </c>
      <c r="L8" s="101"/>
    </row>
    <row r="9" spans="1:12" s="6" customFormat="1" ht="147" customHeight="1">
      <c r="A9" s="107" t="s">
        <v>11</v>
      </c>
      <c r="B9" s="94" t="s">
        <v>96</v>
      </c>
      <c r="C9" s="95" t="s">
        <v>97</v>
      </c>
      <c r="D9" s="94" t="s">
        <v>98</v>
      </c>
      <c r="E9" s="95" t="s">
        <v>166</v>
      </c>
      <c r="F9" s="94" t="s">
        <v>108</v>
      </c>
      <c r="G9" s="95" t="s">
        <v>216</v>
      </c>
      <c r="H9" s="97" t="s">
        <v>69</v>
      </c>
      <c r="I9" s="99">
        <v>1929460</v>
      </c>
      <c r="J9" s="99">
        <v>30000</v>
      </c>
      <c r="K9" s="100">
        <v>5000</v>
      </c>
      <c r="L9" s="101"/>
    </row>
    <row r="10" spans="1:12" s="6" customFormat="1" ht="54" customHeight="1">
      <c r="A10" s="3"/>
      <c r="B10" s="2"/>
      <c r="C10" s="2"/>
      <c r="D10" s="2"/>
      <c r="E10" s="2"/>
      <c r="F10" s="2"/>
      <c r="G10" s="2"/>
      <c r="H10" s="2"/>
      <c r="I10" s="2" t="s">
        <v>176</v>
      </c>
      <c r="J10" s="40">
        <f>SUM(J6:J9)</f>
        <v>78500</v>
      </c>
      <c r="K10" s="40">
        <f>SUM(K6:K9)</f>
        <v>30000</v>
      </c>
      <c r="L10" s="2"/>
    </row>
    <row r="12" spans="1:12">
      <c r="B12" s="2" t="s">
        <v>23</v>
      </c>
    </row>
  </sheetData>
  <autoFilter ref="I1:I17"/>
  <mergeCells count="13">
    <mergeCell ref="L2:L5"/>
    <mergeCell ref="J2:J5"/>
    <mergeCell ref="I2:I5"/>
    <mergeCell ref="A1:L1"/>
    <mergeCell ref="F2:F5"/>
    <mergeCell ref="G2:G5"/>
    <mergeCell ref="K2:K5"/>
    <mergeCell ref="A2:A5"/>
    <mergeCell ref="B2:B5"/>
    <mergeCell ref="C2:C5"/>
    <mergeCell ref="H3:H5"/>
    <mergeCell ref="D2:D5"/>
    <mergeCell ref="E3:E5"/>
  </mergeCells>
  <pageMargins left="0.23622047244094491" right="0.15748031496062992" top="0.43307086614173229" bottom="0.35433070866141736" header="0.19685039370078741" footer="0.15748031496062992"/>
  <pageSetup paperSize="9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F12" sqref="F12"/>
    </sheetView>
  </sheetViews>
  <sheetFormatPr defaultRowHeight="15"/>
  <cols>
    <col min="1" max="1" width="40" style="19" customWidth="1"/>
    <col min="2" max="2" width="20.5703125" style="85" customWidth="1"/>
  </cols>
  <sheetData>
    <row r="1" spans="1:2">
      <c r="A1" s="84" t="s">
        <v>174</v>
      </c>
      <c r="B1" s="87" t="s">
        <v>198</v>
      </c>
    </row>
    <row r="2" spans="1:2">
      <c r="A2" s="86" t="s">
        <v>143</v>
      </c>
      <c r="B2" s="88">
        <v>1</v>
      </c>
    </row>
    <row r="3" spans="1:2">
      <c r="A3" s="86" t="s">
        <v>14</v>
      </c>
      <c r="B3" s="88">
        <v>2</v>
      </c>
    </row>
    <row r="4" spans="1:2">
      <c r="A4" s="86" t="s">
        <v>42</v>
      </c>
      <c r="B4" s="88">
        <v>1</v>
      </c>
    </row>
    <row r="5" spans="1:2">
      <c r="A5" s="86" t="s">
        <v>78</v>
      </c>
      <c r="B5" s="88">
        <v>1</v>
      </c>
    </row>
    <row r="6" spans="1:2">
      <c r="A6" s="86" t="s">
        <v>104</v>
      </c>
      <c r="B6" s="88">
        <v>1</v>
      </c>
    </row>
    <row r="7" spans="1:2">
      <c r="A7" s="86" t="s">
        <v>96</v>
      </c>
      <c r="B7" s="88">
        <v>3</v>
      </c>
    </row>
    <row r="8" spans="1:2">
      <c r="A8" s="86" t="s">
        <v>159</v>
      </c>
      <c r="B8" s="88">
        <v>1</v>
      </c>
    </row>
    <row r="9" spans="1:2">
      <c r="A9" s="86" t="s">
        <v>131</v>
      </c>
      <c r="B9" s="88">
        <v>1</v>
      </c>
    </row>
    <row r="10" spans="1:2">
      <c r="A10" s="86" t="s">
        <v>36</v>
      </c>
      <c r="B10" s="88">
        <v>1</v>
      </c>
    </row>
    <row r="11" spans="1:2">
      <c r="A11" s="86" t="s">
        <v>31</v>
      </c>
      <c r="B11" s="88">
        <v>1</v>
      </c>
    </row>
    <row r="12" spans="1:2">
      <c r="A12" s="86" t="s">
        <v>75</v>
      </c>
      <c r="B12" s="88">
        <v>1</v>
      </c>
    </row>
    <row r="13" spans="1:2">
      <c r="A13" s="86" t="s">
        <v>147</v>
      </c>
      <c r="B13" s="88">
        <v>3</v>
      </c>
    </row>
    <row r="14" spans="1:2">
      <c r="A14" s="86" t="s">
        <v>22</v>
      </c>
      <c r="B14" s="88">
        <v>1</v>
      </c>
    </row>
    <row r="15" spans="1:2">
      <c r="A15" s="86" t="s">
        <v>30</v>
      </c>
      <c r="B15" s="88">
        <v>1</v>
      </c>
    </row>
    <row r="16" spans="1:2">
      <c r="A16" s="86" t="s">
        <v>70</v>
      </c>
      <c r="B16" s="88">
        <v>1</v>
      </c>
    </row>
    <row r="17" spans="1:2">
      <c r="A17" s="86" t="s">
        <v>41</v>
      </c>
      <c r="B17" s="88">
        <v>1</v>
      </c>
    </row>
    <row r="18" spans="1:2">
      <c r="A18" s="86" t="s">
        <v>43</v>
      </c>
      <c r="B18" s="88">
        <v>1</v>
      </c>
    </row>
    <row r="19" spans="1:2">
      <c r="A19" s="86" t="s">
        <v>101</v>
      </c>
      <c r="B19" s="88">
        <v>1</v>
      </c>
    </row>
    <row r="20" spans="1:2">
      <c r="A20" s="86" t="s">
        <v>89</v>
      </c>
      <c r="B20" s="88">
        <v>1</v>
      </c>
    </row>
    <row r="21" spans="1:2">
      <c r="A21" s="86" t="s">
        <v>137</v>
      </c>
      <c r="B21" s="88">
        <v>1</v>
      </c>
    </row>
    <row r="22" spans="1:2">
      <c r="A22" s="86" t="s">
        <v>39</v>
      </c>
      <c r="B22" s="88">
        <v>1</v>
      </c>
    </row>
    <row r="23" spans="1:2" ht="29.25">
      <c r="A23" s="86" t="s">
        <v>154</v>
      </c>
      <c r="B23" s="88">
        <v>2</v>
      </c>
    </row>
    <row r="24" spans="1:2">
      <c r="A24" s="86" t="s">
        <v>127</v>
      </c>
      <c r="B24" s="88">
        <v>2</v>
      </c>
    </row>
    <row r="25" spans="1:2">
      <c r="A25" s="86" t="s">
        <v>47</v>
      </c>
      <c r="B25" s="88">
        <v>1</v>
      </c>
    </row>
    <row r="26" spans="1:2">
      <c r="A26" s="86" t="s">
        <v>33</v>
      </c>
      <c r="B26" s="88">
        <v>1</v>
      </c>
    </row>
    <row r="27" spans="1:2">
      <c r="A27" s="86" t="s">
        <v>20</v>
      </c>
      <c r="B27" s="88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Programy</vt:lpstr>
      <vt:lpstr>1. Spokojené stáří</vt:lpstr>
      <vt:lpstr>2.Život bez bariér</vt:lpstr>
      <vt:lpstr>3.Rodina spolu</vt:lpstr>
      <vt:lpstr>4.Život bez předsudků</vt:lpstr>
      <vt:lpstr>5.Začít znovu</vt:lpstr>
      <vt:lpstr>6.Aktivní dětství</vt:lpstr>
      <vt:lpstr>přehled žadatelů počty žádostí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Kysilková Šárka, Mgr.</dc:creator>
  <cp:lastModifiedBy> </cp:lastModifiedBy>
  <cp:lastPrinted>2015-05-22T09:58:24Z</cp:lastPrinted>
  <dcterms:created xsi:type="dcterms:W3CDTF">2012-05-04T06:13:17Z</dcterms:created>
  <dcterms:modified xsi:type="dcterms:W3CDTF">2015-05-28T06:09:58Z</dcterms:modified>
</cp:coreProperties>
</file>