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955" windowHeight="9975"/>
  </bookViews>
  <sheets>
    <sheet name="List1" sheetId="1" r:id="rId1"/>
    <sheet name="List2" sheetId="2" r:id="rId2"/>
    <sheet name="List3" sheetId="3" r:id="rId3"/>
  </sheets>
  <definedNames>
    <definedName name="_xlnm.Print_Area" localSheetId="0">List1!$A$3:$S$11</definedName>
  </definedNames>
  <calcPr calcId="125725"/>
</workbook>
</file>

<file path=xl/calcChain.xml><?xml version="1.0" encoding="utf-8"?>
<calcChain xmlns="http://schemas.openxmlformats.org/spreadsheetml/2006/main">
  <c r="M11" i="1"/>
  <c r="P11" s="1"/>
  <c r="O5"/>
  <c r="O6"/>
  <c r="O7"/>
  <c r="O8"/>
  <c r="O9"/>
  <c r="O10"/>
  <c r="O11"/>
  <c r="M6"/>
  <c r="Q6" s="1"/>
  <c r="M7"/>
  <c r="P7" s="1"/>
  <c r="M8"/>
  <c r="P8" s="1"/>
  <c r="M9"/>
  <c r="Q9" s="1"/>
  <c r="M10"/>
  <c r="P10" s="1"/>
  <c r="Q11"/>
  <c r="M5"/>
  <c r="P5" s="1"/>
  <c r="O4"/>
  <c r="M4"/>
  <c r="Q4" s="1"/>
  <c r="Q5" l="1"/>
  <c r="R5" s="1"/>
  <c r="P4"/>
  <c r="R4" s="1"/>
  <c r="P6"/>
  <c r="R6" s="1"/>
  <c r="R11"/>
  <c r="Q10"/>
  <c r="R10" s="1"/>
  <c r="P9"/>
  <c r="R9" s="1"/>
  <c r="Q8"/>
  <c r="R8" s="1"/>
  <c r="Q7"/>
  <c r="R7" s="1"/>
</calcChain>
</file>

<file path=xl/sharedStrings.xml><?xml version="1.0" encoding="utf-8"?>
<sst xmlns="http://schemas.openxmlformats.org/spreadsheetml/2006/main" count="53" uniqueCount="43">
  <si>
    <t>b.j.</t>
  </si>
  <si>
    <t>velikost zastavěné plochy půdy</t>
  </si>
  <si>
    <t>ZP půdního prostoru</t>
  </si>
  <si>
    <t>Kč/m2 půdního prostoru</t>
  </si>
  <si>
    <t>celková kupní cena</t>
  </si>
  <si>
    <t>vyrovnání dluhu</t>
  </si>
  <si>
    <t>doplatek</t>
  </si>
  <si>
    <t>č. materiálu</t>
  </si>
  <si>
    <t>ZP - vložené investice do výstavby b.j.</t>
  </si>
  <si>
    <t>neodbydleno (dluh vůči stavebníkovi)</t>
  </si>
  <si>
    <t>302/21</t>
  </si>
  <si>
    <t>účinnost NS od</t>
  </si>
  <si>
    <t>velikost bytu dle prohl. vlastníka</t>
  </si>
  <si>
    <t>velikost bytu dle náj. sml.</t>
  </si>
  <si>
    <t>valorizace</t>
  </si>
  <si>
    <t>ne</t>
  </si>
  <si>
    <t>odbydlení dle NS (Kč/m2/rok)</t>
  </si>
  <si>
    <t>pozn.</t>
  </si>
  <si>
    <t>456/11</t>
  </si>
  <si>
    <t>dle uzavřeného dodatku k NS z 24.8.2012 odbydluje kromě investic do výstavby b.j. i investice vložené do výstavby výtahu v domě v částce 1.512.757,- Kč, podíl na výtahu vztažený k této b.j. činí 572.902,- Kč</t>
  </si>
  <si>
    <t>967/18</t>
  </si>
  <si>
    <t>951/18</t>
  </si>
  <si>
    <t>303/27</t>
  </si>
  <si>
    <t>odbydleno  k předpokl. datu podpisu kupní sml. dle schvál. Záměru</t>
  </si>
  <si>
    <t>1299/18</t>
  </si>
  <si>
    <t>951/17</t>
  </si>
  <si>
    <t>291/19</t>
  </si>
  <si>
    <t xml:space="preserve">k celkové kupní ceně připočten podíl na výtahu ve výši 273.776,- Kč, který není jmenován v ocenění půdního prostoru </t>
  </si>
  <si>
    <t>Ulice</t>
  </si>
  <si>
    <t>Musílkova</t>
  </si>
  <si>
    <t>Pod školou</t>
  </si>
  <si>
    <t>Plzeňská</t>
  </si>
  <si>
    <t>Na Neklance</t>
  </si>
  <si>
    <t>Lidická</t>
  </si>
  <si>
    <t>nájemce (kupující)</t>
  </si>
  <si>
    <t>manž. Menzelovi</t>
  </si>
  <si>
    <t>manž. Lamkovi</t>
  </si>
  <si>
    <t>manž. Zbořilovi</t>
  </si>
  <si>
    <t>J. Strašík</t>
  </si>
  <si>
    <t>manž. Horákovi</t>
  </si>
  <si>
    <t>P. Řehoř</t>
  </si>
  <si>
    <t>R. Beran</t>
  </si>
  <si>
    <t>manž. Kohelovi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</si>
</sst>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/>
    <xf numFmtId="3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6"/>
  <sheetViews>
    <sheetView tabSelected="1" workbookViewId="0">
      <selection activeCell="A3" sqref="A3:S11"/>
    </sheetView>
  </sheetViews>
  <sheetFormatPr defaultRowHeight="15"/>
  <cols>
    <col min="1" max="1" width="9.85546875" customWidth="1"/>
    <col min="2" max="2" width="12.140625" bestFit="1" customWidth="1"/>
    <col min="3" max="3" width="16.140625" bestFit="1" customWidth="1"/>
    <col min="6" max="6" width="12.42578125" customWidth="1"/>
    <col min="8" max="9" width="11.28515625" bestFit="1" customWidth="1"/>
    <col min="11" max="12" width="11.7109375" customWidth="1"/>
    <col min="13" max="13" width="12.5703125" customWidth="1"/>
    <col min="14" max="14" width="11.140625" customWidth="1"/>
    <col min="15" max="15" width="14.5703125" customWidth="1"/>
    <col min="16" max="16" width="17.85546875" customWidth="1"/>
    <col min="17" max="17" width="13.140625" customWidth="1"/>
    <col min="18" max="18" width="11.28515625" bestFit="1" customWidth="1"/>
    <col min="19" max="19" width="39.42578125" customWidth="1"/>
  </cols>
  <sheetData>
    <row r="2" spans="1:19" ht="15.75" thickBot="1"/>
    <row r="3" spans="1:19" ht="105.75" thickBot="1">
      <c r="A3" s="12" t="s">
        <v>7</v>
      </c>
      <c r="B3" s="15" t="s">
        <v>28</v>
      </c>
      <c r="C3" s="15" t="s">
        <v>34</v>
      </c>
      <c r="D3" s="13" t="s">
        <v>0</v>
      </c>
      <c r="E3" s="13" t="s">
        <v>12</v>
      </c>
      <c r="F3" s="15" t="s">
        <v>1</v>
      </c>
      <c r="G3" s="13" t="s">
        <v>11</v>
      </c>
      <c r="H3" s="13" t="s">
        <v>8</v>
      </c>
      <c r="I3" s="13" t="s">
        <v>23</v>
      </c>
      <c r="J3" s="13" t="s">
        <v>13</v>
      </c>
      <c r="K3" s="13" t="s">
        <v>16</v>
      </c>
      <c r="L3" s="13" t="s">
        <v>14</v>
      </c>
      <c r="M3" s="13" t="s">
        <v>9</v>
      </c>
      <c r="N3" s="13" t="s">
        <v>2</v>
      </c>
      <c r="O3" s="13" t="s">
        <v>3</v>
      </c>
      <c r="P3" s="13" t="s">
        <v>4</v>
      </c>
      <c r="Q3" s="13" t="s">
        <v>5</v>
      </c>
      <c r="R3" s="13" t="s">
        <v>6</v>
      </c>
      <c r="S3" s="14" t="s">
        <v>17</v>
      </c>
    </row>
    <row r="4" spans="1:19">
      <c r="A4" s="8">
        <v>2</v>
      </c>
      <c r="B4" s="8" t="s">
        <v>29</v>
      </c>
      <c r="C4" s="8" t="s">
        <v>35</v>
      </c>
      <c r="D4" s="8" t="s">
        <v>10</v>
      </c>
      <c r="E4" s="8">
        <v>194.7</v>
      </c>
      <c r="F4" s="16">
        <v>131.80000000000001</v>
      </c>
      <c r="G4" s="9">
        <v>36678</v>
      </c>
      <c r="H4" s="10">
        <v>2144023</v>
      </c>
      <c r="I4" s="10">
        <v>1429819</v>
      </c>
      <c r="J4" s="8">
        <v>205.55</v>
      </c>
      <c r="K4" s="11">
        <v>540</v>
      </c>
      <c r="L4" s="8" t="s">
        <v>15</v>
      </c>
      <c r="M4" s="10">
        <f>H4-I4</f>
        <v>714204</v>
      </c>
      <c r="N4" s="10">
        <v>1581600</v>
      </c>
      <c r="O4" s="11">
        <f>N4/F4</f>
        <v>11999.999999999998</v>
      </c>
      <c r="P4" s="10">
        <f>N4+M4</f>
        <v>2295804</v>
      </c>
      <c r="Q4" s="10">
        <f>M4</f>
        <v>714204</v>
      </c>
      <c r="R4" s="10">
        <f>P4-Q4</f>
        <v>1581600</v>
      </c>
      <c r="S4" s="8"/>
    </row>
    <row r="5" spans="1:19" ht="75">
      <c r="A5" s="4">
        <v>5</v>
      </c>
      <c r="B5" s="4" t="s">
        <v>30</v>
      </c>
      <c r="C5" s="4" t="s">
        <v>36</v>
      </c>
      <c r="D5" s="4" t="s">
        <v>18</v>
      </c>
      <c r="E5" s="4">
        <v>139.19999999999999</v>
      </c>
      <c r="F5" s="17">
        <v>82.72</v>
      </c>
      <c r="G5" s="5">
        <v>40452</v>
      </c>
      <c r="H5" s="6">
        <v>4322400</v>
      </c>
      <c r="I5" s="6">
        <v>593954</v>
      </c>
      <c r="J5" s="4">
        <v>147.86000000000001</v>
      </c>
      <c r="K5" s="7">
        <v>1236</v>
      </c>
      <c r="L5" s="4" t="s">
        <v>15</v>
      </c>
      <c r="M5" s="6">
        <f>H5-I5</f>
        <v>3728446</v>
      </c>
      <c r="N5" s="6">
        <v>992640</v>
      </c>
      <c r="O5" s="7">
        <f t="shared" ref="O5:O11" si="0">N5/F5</f>
        <v>12000</v>
      </c>
      <c r="P5" s="6">
        <f>N5+M5+572902</f>
        <v>5293988</v>
      </c>
      <c r="Q5" s="6">
        <f>M5+1512757</f>
        <v>5241203</v>
      </c>
      <c r="R5" s="6">
        <f>P5-Q5</f>
        <v>52785</v>
      </c>
      <c r="S5" s="3" t="s">
        <v>19</v>
      </c>
    </row>
    <row r="6" spans="1:19">
      <c r="A6" s="4">
        <v>8</v>
      </c>
      <c r="B6" s="4" t="s">
        <v>29</v>
      </c>
      <c r="C6" s="4" t="s">
        <v>37</v>
      </c>
      <c r="D6" s="4" t="s">
        <v>20</v>
      </c>
      <c r="E6" s="4">
        <v>207.3</v>
      </c>
      <c r="F6" s="17">
        <v>156.19999999999999</v>
      </c>
      <c r="G6" s="5">
        <v>40725</v>
      </c>
      <c r="H6" s="6">
        <v>6821300</v>
      </c>
      <c r="I6" s="6">
        <v>573998</v>
      </c>
      <c r="J6" s="4">
        <v>232.2</v>
      </c>
      <c r="K6" s="7">
        <v>1236</v>
      </c>
      <c r="L6" s="4" t="s">
        <v>15</v>
      </c>
      <c r="M6" s="6">
        <f t="shared" ref="M6:M11" si="1">H6-I6</f>
        <v>6247302</v>
      </c>
      <c r="N6" s="6">
        <v>1874400</v>
      </c>
      <c r="O6" s="7">
        <f t="shared" si="0"/>
        <v>12000</v>
      </c>
      <c r="P6" s="6">
        <f>M6+N6</f>
        <v>8121702</v>
      </c>
      <c r="Q6" s="6">
        <f>M6</f>
        <v>6247302</v>
      </c>
      <c r="R6" s="6">
        <f>P6-Q6</f>
        <v>1874400</v>
      </c>
      <c r="S6" s="4"/>
    </row>
    <row r="7" spans="1:19">
      <c r="A7" s="4">
        <v>9</v>
      </c>
      <c r="B7" s="4" t="s">
        <v>31</v>
      </c>
      <c r="C7" s="4" t="s">
        <v>38</v>
      </c>
      <c r="D7" s="4" t="s">
        <v>21</v>
      </c>
      <c r="E7" s="4">
        <v>134</v>
      </c>
      <c r="F7" s="17">
        <v>108.4</v>
      </c>
      <c r="G7" s="5">
        <v>38473</v>
      </c>
      <c r="H7" s="6">
        <v>1980940</v>
      </c>
      <c r="I7" s="6">
        <v>1329400</v>
      </c>
      <c r="J7" s="4">
        <v>144.5</v>
      </c>
      <c r="K7" s="7">
        <v>1200</v>
      </c>
      <c r="L7" s="4" t="s">
        <v>15</v>
      </c>
      <c r="M7" s="6">
        <f t="shared" si="1"/>
        <v>651540</v>
      </c>
      <c r="N7" s="6">
        <v>1300800</v>
      </c>
      <c r="O7" s="7">
        <f t="shared" si="0"/>
        <v>12000</v>
      </c>
      <c r="P7" s="6">
        <f t="shared" ref="P7:P10" si="2">M7+N7</f>
        <v>1952340</v>
      </c>
      <c r="Q7" s="6">
        <f t="shared" ref="Q7:Q11" si="3">M7</f>
        <v>651540</v>
      </c>
      <c r="R7" s="6">
        <f t="shared" ref="R7:R11" si="4">P7-Q7</f>
        <v>1300800</v>
      </c>
      <c r="S7" s="4"/>
    </row>
    <row r="8" spans="1:19">
      <c r="A8" s="4">
        <v>10</v>
      </c>
      <c r="B8" s="4" t="s">
        <v>29</v>
      </c>
      <c r="C8" s="4" t="s">
        <v>39</v>
      </c>
      <c r="D8" s="4" t="s">
        <v>22</v>
      </c>
      <c r="E8" s="4">
        <v>84.6</v>
      </c>
      <c r="F8" s="17">
        <v>55.1</v>
      </c>
      <c r="G8" s="5">
        <v>37026</v>
      </c>
      <c r="H8" s="6">
        <v>978091</v>
      </c>
      <c r="I8" s="6">
        <v>591736</v>
      </c>
      <c r="J8" s="4">
        <v>82.1</v>
      </c>
      <c r="K8" s="7">
        <v>620</v>
      </c>
      <c r="L8" s="4" t="s">
        <v>15</v>
      </c>
      <c r="M8" s="6">
        <f t="shared" si="1"/>
        <v>386355</v>
      </c>
      <c r="N8" s="6">
        <v>661200</v>
      </c>
      <c r="O8" s="7">
        <f t="shared" si="0"/>
        <v>12000</v>
      </c>
      <c r="P8" s="6">
        <f t="shared" si="2"/>
        <v>1047555</v>
      </c>
      <c r="Q8" s="6">
        <f t="shared" si="3"/>
        <v>386355</v>
      </c>
      <c r="R8" s="6">
        <f t="shared" si="4"/>
        <v>661200</v>
      </c>
      <c r="S8" s="4"/>
    </row>
    <row r="9" spans="1:19">
      <c r="A9" s="4">
        <v>39</v>
      </c>
      <c r="B9" s="4" t="s">
        <v>32</v>
      </c>
      <c r="C9" s="4" t="s">
        <v>40</v>
      </c>
      <c r="D9" s="4" t="s">
        <v>24</v>
      </c>
      <c r="E9" s="4">
        <v>58.4</v>
      </c>
      <c r="F9" s="17">
        <v>58.4</v>
      </c>
      <c r="G9" s="5">
        <v>38384</v>
      </c>
      <c r="H9" s="6">
        <v>1378875</v>
      </c>
      <c r="I9" s="6">
        <v>575749</v>
      </c>
      <c r="J9" s="4">
        <v>58.84</v>
      </c>
      <c r="K9" s="7">
        <v>1236</v>
      </c>
      <c r="L9" s="4" t="s">
        <v>15</v>
      </c>
      <c r="M9" s="6">
        <f t="shared" si="1"/>
        <v>803126</v>
      </c>
      <c r="N9" s="6">
        <v>817600</v>
      </c>
      <c r="O9" s="7">
        <f t="shared" si="0"/>
        <v>14000</v>
      </c>
      <c r="P9" s="6">
        <f t="shared" si="2"/>
        <v>1620726</v>
      </c>
      <c r="Q9" s="6">
        <f t="shared" si="3"/>
        <v>803126</v>
      </c>
      <c r="R9" s="6">
        <f t="shared" si="4"/>
        <v>817600</v>
      </c>
      <c r="S9" s="4"/>
    </row>
    <row r="10" spans="1:19">
      <c r="A10" s="4">
        <v>40</v>
      </c>
      <c r="B10" s="4" t="s">
        <v>31</v>
      </c>
      <c r="C10" s="4" t="s">
        <v>41</v>
      </c>
      <c r="D10" s="4" t="s">
        <v>25</v>
      </c>
      <c r="E10" s="4">
        <v>138.30000000000001</v>
      </c>
      <c r="F10" s="17">
        <v>106.6</v>
      </c>
      <c r="G10" s="5">
        <v>38108</v>
      </c>
      <c r="H10" s="6">
        <v>1779536</v>
      </c>
      <c r="I10" s="6">
        <v>776717</v>
      </c>
      <c r="J10" s="4">
        <v>146.91999999999999</v>
      </c>
      <c r="K10" s="7">
        <v>610</v>
      </c>
      <c r="L10" s="4" t="s">
        <v>15</v>
      </c>
      <c r="M10" s="6">
        <f t="shared" si="1"/>
        <v>1002819</v>
      </c>
      <c r="N10" s="6">
        <v>1279200</v>
      </c>
      <c r="O10" s="7">
        <f t="shared" si="0"/>
        <v>12000</v>
      </c>
      <c r="P10" s="6">
        <f t="shared" si="2"/>
        <v>2282019</v>
      </c>
      <c r="Q10" s="6">
        <f t="shared" si="3"/>
        <v>1002819</v>
      </c>
      <c r="R10" s="6">
        <f t="shared" si="4"/>
        <v>1279200</v>
      </c>
      <c r="S10" s="4"/>
    </row>
    <row r="11" spans="1:19" ht="45">
      <c r="A11" s="4">
        <v>41</v>
      </c>
      <c r="B11" s="4" t="s">
        <v>33</v>
      </c>
      <c r="C11" s="4" t="s">
        <v>42</v>
      </c>
      <c r="D11" s="4" t="s">
        <v>26</v>
      </c>
      <c r="E11" s="4">
        <v>298.39999999999998</v>
      </c>
      <c r="F11" s="17">
        <v>176.1</v>
      </c>
      <c r="G11" s="5">
        <v>40422</v>
      </c>
      <c r="H11" s="6">
        <v>6190812</v>
      </c>
      <c r="I11" s="6">
        <v>1140877</v>
      </c>
      <c r="J11" s="4">
        <v>307.68</v>
      </c>
      <c r="K11" s="7">
        <v>1236</v>
      </c>
      <c r="L11" s="4" t="s">
        <v>15</v>
      </c>
      <c r="M11" s="6">
        <f t="shared" si="1"/>
        <v>5049935</v>
      </c>
      <c r="N11" s="6">
        <v>2465400</v>
      </c>
      <c r="O11" s="7">
        <f t="shared" si="0"/>
        <v>14000</v>
      </c>
      <c r="P11" s="6">
        <f>M11+N11+273776</f>
        <v>7789111</v>
      </c>
      <c r="Q11" s="6">
        <f t="shared" si="3"/>
        <v>5049935</v>
      </c>
      <c r="R11" s="6">
        <f t="shared" si="4"/>
        <v>2739176</v>
      </c>
      <c r="S11" s="3" t="s">
        <v>27</v>
      </c>
    </row>
    <row r="12" spans="1:19">
      <c r="H12" s="1"/>
      <c r="I12" s="1"/>
      <c r="M12" s="1"/>
      <c r="N12" s="1"/>
      <c r="O12" s="2"/>
      <c r="P12" s="1"/>
      <c r="Q12" s="1"/>
      <c r="R12" s="1"/>
    </row>
    <row r="13" spans="1:19">
      <c r="H13" s="1"/>
      <c r="I13" s="1"/>
      <c r="M13" s="1"/>
      <c r="N13" s="1"/>
      <c r="O13" s="2"/>
      <c r="P13" s="1"/>
      <c r="Q13" s="1"/>
      <c r="R13" s="1"/>
    </row>
    <row r="14" spans="1:19">
      <c r="H14" s="1"/>
      <c r="I14" s="1"/>
      <c r="M14" s="1"/>
      <c r="N14" s="1"/>
      <c r="O14" s="2"/>
      <c r="P14" s="1"/>
      <c r="Q14" s="1"/>
      <c r="R14" s="1"/>
    </row>
    <row r="15" spans="1:19">
      <c r="H15" s="1"/>
      <c r="I15" s="1"/>
      <c r="M15" s="1"/>
      <c r="N15" s="1"/>
      <c r="O15" s="2"/>
      <c r="P15" s="1"/>
      <c r="Q15" s="1"/>
      <c r="R15" s="1"/>
    </row>
    <row r="16" spans="1:19">
      <c r="H16" s="1"/>
      <c r="I16" s="1"/>
      <c r="M16" s="1"/>
      <c r="N16" s="1"/>
      <c r="O16" s="2"/>
      <c r="P16" s="1"/>
      <c r="Q16" s="1"/>
      <c r="R16" s="1"/>
    </row>
    <row r="17" spans="8:18">
      <c r="H17" s="1"/>
      <c r="I17" s="1"/>
      <c r="M17" s="1"/>
      <c r="N17" s="1"/>
      <c r="O17" s="2"/>
      <c r="P17" s="1"/>
      <c r="Q17" s="1"/>
      <c r="R17" s="1"/>
    </row>
    <row r="18" spans="8:18">
      <c r="H18" s="1"/>
      <c r="I18" s="1"/>
      <c r="M18" s="1"/>
      <c r="N18" s="1"/>
      <c r="O18" s="2"/>
      <c r="P18" s="1"/>
      <c r="Q18" s="1"/>
      <c r="R18" s="1"/>
    </row>
    <row r="19" spans="8:18">
      <c r="H19" s="1"/>
      <c r="I19" s="1"/>
      <c r="M19" s="1"/>
      <c r="N19" s="1"/>
      <c r="O19" s="2"/>
      <c r="P19" s="1"/>
      <c r="Q19" s="1"/>
      <c r="R19" s="1"/>
    </row>
    <row r="20" spans="8:18">
      <c r="H20" s="1"/>
      <c r="I20" s="1"/>
      <c r="M20" s="1"/>
      <c r="N20" s="1"/>
      <c r="P20" s="1"/>
      <c r="Q20" s="1"/>
      <c r="R20" s="1"/>
    </row>
    <row r="21" spans="8:18">
      <c r="H21" s="1"/>
      <c r="I21" s="1"/>
      <c r="M21" s="1"/>
      <c r="N21" s="1"/>
      <c r="P21" s="1"/>
      <c r="Q21" s="1"/>
      <c r="R21" s="1"/>
    </row>
    <row r="22" spans="8:18">
      <c r="H22" s="1"/>
      <c r="I22" s="1"/>
      <c r="M22" s="1"/>
      <c r="N22" s="1"/>
      <c r="P22" s="1"/>
      <c r="Q22" s="1"/>
      <c r="R22" s="1"/>
    </row>
    <row r="23" spans="8:18">
      <c r="M23" s="1"/>
      <c r="N23" s="1"/>
      <c r="P23" s="1"/>
      <c r="Q23" s="1"/>
      <c r="R23" s="1"/>
    </row>
    <row r="24" spans="8:18">
      <c r="P24" s="1"/>
      <c r="Q24" s="1"/>
      <c r="R24" s="1"/>
    </row>
    <row r="25" spans="8:18">
      <c r="P25" s="1"/>
      <c r="Q25" s="1"/>
      <c r="R25" s="1"/>
    </row>
    <row r="26" spans="8:18">
      <c r="P26" s="1"/>
      <c r="Q26" s="1"/>
      <c r="R26" s="1"/>
    </row>
  </sheetData>
  <pageMargins left="0.19685039370078741" right="0.11811023622047245" top="0.78740157480314965" bottom="0.78740157480314965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2013-06-26T16:27:49Z</cp:lastPrinted>
  <dcterms:created xsi:type="dcterms:W3CDTF">2013-06-26T15:30:48Z</dcterms:created>
  <dcterms:modified xsi:type="dcterms:W3CDTF">2013-07-25T10:02:16Z</dcterms:modified>
</cp:coreProperties>
</file>